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705" windowWidth="14805" windowHeight="7410" activeTab="3"/>
  </bookViews>
  <sheets>
    <sheet name="все кадры" sheetId="23" r:id="rId1"/>
    <sheet name="пед. кадры" sheetId="24" r:id="rId2"/>
    <sheet name="образование пед." sheetId="25" r:id="rId3"/>
    <sheet name="аттестация" sheetId="27" r:id="rId4"/>
  </sheets>
  <definedNames/>
  <calcPr calcId="144525"/>
</workbook>
</file>

<file path=xl/sharedStrings.xml><?xml version="1.0" encoding="utf-8"?>
<sst xmlns="http://schemas.openxmlformats.org/spreadsheetml/2006/main" count="253" uniqueCount="90">
  <si>
    <t>№ п/п</t>
  </si>
  <si>
    <t>№  п/п</t>
  </si>
  <si>
    <t>Наименование по Уставу</t>
  </si>
  <si>
    <t>Белоколодезянская СОШ"</t>
  </si>
  <si>
    <t>Большегородищенская СОШ</t>
  </si>
  <si>
    <t>Булановская ООШ</t>
  </si>
  <si>
    <t>Верхнеберезовская ООШ</t>
  </si>
  <si>
    <t>Вознесеновская СОШ</t>
  </si>
  <si>
    <t>Кошлаковская ООШ</t>
  </si>
  <si>
    <t>Красненская ООШ</t>
  </si>
  <si>
    <t>Красноалександровская ООШ</t>
  </si>
  <si>
    <t>Мешковская СОШ</t>
  </si>
  <si>
    <t>Первоцепляевская СОШ</t>
  </si>
  <si>
    <t>Стариковская ООШ</t>
  </si>
  <si>
    <t>Чураевская ООШ</t>
  </si>
  <si>
    <t xml:space="preserve">МДОУ «Детский сад  №1 </t>
  </si>
  <si>
    <t xml:space="preserve">МДОУ «ЦРР- детский сад №2 </t>
  </si>
  <si>
    <t>МБДОУ Детский сад № 3</t>
  </si>
  <si>
    <t xml:space="preserve">МДОУ «ЦРР- детский сад №6 </t>
  </si>
  <si>
    <t xml:space="preserve">МДОУ «Детский сад  №7 </t>
  </si>
  <si>
    <t>МДОУ «Детский сад  №8</t>
  </si>
  <si>
    <t>МДОУ «Детский сад  №9</t>
  </si>
  <si>
    <t xml:space="preserve">МДОУ «Детский сад  №10 </t>
  </si>
  <si>
    <t xml:space="preserve">МДОУ «Детский сад  №11 </t>
  </si>
  <si>
    <t xml:space="preserve">МДОУ «ЦРР- детский сад №12 </t>
  </si>
  <si>
    <t xml:space="preserve">МДОУ «Детский сад  №13 </t>
  </si>
  <si>
    <t xml:space="preserve">МДОУ «Детский сад  №14 </t>
  </si>
  <si>
    <t>Всего город</t>
  </si>
  <si>
    <t>Архангельский д/с</t>
  </si>
  <si>
    <t>Белянский д/с</t>
  </si>
  <si>
    <t>Бершаковский д/с</t>
  </si>
  <si>
    <t>Большетроицкий д/с</t>
  </si>
  <si>
    <t>Графовский д/с</t>
  </si>
  <si>
    <t>Купинский д/с</t>
  </si>
  <si>
    <t>Максимовский д/с</t>
  </si>
  <si>
    <t>Маломихайловский д/с</t>
  </si>
  <si>
    <t xml:space="preserve"> №2 п. М-Пристань </t>
  </si>
  <si>
    <t xml:space="preserve"> №3 п. М-Пристань </t>
  </si>
  <si>
    <t>Муромский д/с</t>
  </si>
  <si>
    <t xml:space="preserve"> «Белочка» с. Н-Тавол-жанка </t>
  </si>
  <si>
    <t xml:space="preserve"> «Колокольчик» с. Н-Таволжанка</t>
  </si>
  <si>
    <t xml:space="preserve">  №1 с.Ржевка</t>
  </si>
  <si>
    <t xml:space="preserve">№ 2 с.Ржевка </t>
  </si>
  <si>
    <t>Червонодибровский д/с</t>
  </si>
  <si>
    <t>Всего район</t>
  </si>
  <si>
    <t>Пргимназия №8</t>
  </si>
  <si>
    <t>МОУ Зиборовская НШ-ДС</t>
  </si>
  <si>
    <t>МОУ Середнянская НШ_ДС</t>
  </si>
  <si>
    <t>Всего начальные школы -ДОУ</t>
  </si>
  <si>
    <t>Всего школы</t>
  </si>
  <si>
    <t>Всего по району</t>
  </si>
  <si>
    <t>всего</t>
  </si>
  <si>
    <t>Б-Дача</t>
  </si>
  <si>
    <t>%</t>
  </si>
  <si>
    <t>Всего</t>
  </si>
  <si>
    <t>Общая численность работников всех учреждений                                                                                                                                                                                                                                                 (МДОУ, НДОУ, ОУ, УДО и др.)</t>
  </si>
  <si>
    <t>работников  всего</t>
  </si>
  <si>
    <t>административный персонал</t>
  </si>
  <si>
    <t>пед. персонал</t>
  </si>
  <si>
    <t>обслуживающий персонал</t>
  </si>
  <si>
    <t>Медицинский персонал</t>
  </si>
  <si>
    <t>заведующий</t>
  </si>
  <si>
    <t>Зам по АХР</t>
  </si>
  <si>
    <t>бухгалтер</t>
  </si>
  <si>
    <t>пом.восп.</t>
  </si>
  <si>
    <t>другие</t>
  </si>
  <si>
    <t>Воспитатель</t>
  </si>
  <si>
    <t>Ст. воспитатель</t>
  </si>
  <si>
    <t>муз. Рук.</t>
  </si>
  <si>
    <t>учитель-логопед</t>
  </si>
  <si>
    <t>педагог писхолог</t>
  </si>
  <si>
    <t>инстр. По физ-ре</t>
  </si>
  <si>
    <t>соц.  Педагог</t>
  </si>
  <si>
    <t>пед. Доп. Обр-я</t>
  </si>
  <si>
    <t>высшее</t>
  </si>
  <si>
    <t>Не имеют образования</t>
  </si>
  <si>
    <t>Получают образование в заочной форме</t>
  </si>
  <si>
    <t>Чел.</t>
  </si>
  <si>
    <t>пед</t>
  </si>
  <si>
    <t>Среднее спец</t>
  </si>
  <si>
    <t>Всего педагогов</t>
  </si>
  <si>
    <t>Их них аттестовано</t>
  </si>
  <si>
    <t>Высшая категория</t>
  </si>
  <si>
    <t>Первая категория</t>
  </si>
  <si>
    <t>Вторая категория</t>
  </si>
  <si>
    <t>Соответствие занимаемой должности</t>
  </si>
  <si>
    <t>Наименование</t>
  </si>
  <si>
    <t>проверка</t>
  </si>
  <si>
    <t>дефектолог / тьютор</t>
  </si>
  <si>
    <t>Численность педагогических работников всех учреждений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</si>
</sst>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7"/>
      <name val="Arial"/>
      <family val="2"/>
    </font>
    <font>
      <b/>
      <sz val="7"/>
      <name val="Arial Cyr"/>
      <family val="2"/>
    </font>
    <font>
      <b/>
      <sz val="12"/>
      <name val="Arial Cyr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Times New Roman"/>
      <family val="1"/>
    </font>
    <font>
      <b/>
      <sz val="7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/>
      <right style="thin"/>
      <top/>
      <bottom style="thin"/>
    </border>
    <border>
      <left style="thin">
        <color indexed="58"/>
      </left>
      <right/>
      <top/>
      <bottom style="thin">
        <color indexed="5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>
        <color indexed="58"/>
      </left>
      <right style="thin">
        <color indexed="58"/>
      </right>
      <top/>
      <bottom/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/>
      <right/>
      <top/>
      <bottom style="thin">
        <color indexed="5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0" xfId="0" applyFont="1"/>
    <xf numFmtId="0" fontId="4" fillId="2" borderId="2" xfId="0" applyFont="1" applyFill="1" applyBorder="1"/>
    <xf numFmtId="0" fontId="6" fillId="0" borderId="0" xfId="0" applyFont="1"/>
    <xf numFmtId="0" fontId="0" fillId="3" borderId="1" xfId="0" applyFill="1" applyBorder="1"/>
    <xf numFmtId="0" fontId="13" fillId="4" borderId="1" xfId="0" applyFont="1" applyFill="1" applyBorder="1"/>
    <xf numFmtId="0" fontId="0" fillId="0" borderId="0" xfId="0" applyFont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5" borderId="1" xfId="0" applyFont="1" applyFill="1" applyBorder="1"/>
    <xf numFmtId="0" fontId="13" fillId="6" borderId="1" xfId="0" applyFont="1" applyFill="1" applyBorder="1" applyAlignment="1">
      <alignment horizontal="center" wrapText="1"/>
    </xf>
    <xf numFmtId="0" fontId="17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17" fillId="7" borderId="1" xfId="0" applyFont="1" applyFill="1" applyBorder="1"/>
    <xf numFmtId="0" fontId="0" fillId="7" borderId="1" xfId="0" applyFill="1" applyBorder="1"/>
    <xf numFmtId="0" fontId="22" fillId="0" borderId="0" xfId="0" applyFont="1"/>
    <xf numFmtId="0" fontId="14" fillId="8" borderId="1" xfId="0" applyFont="1" applyFill="1" applyBorder="1"/>
    <xf numFmtId="0" fontId="13" fillId="8" borderId="1" xfId="0" applyFont="1" applyFill="1" applyBorder="1" applyAlignment="1">
      <alignment horizontal="center" wrapText="1"/>
    </xf>
    <xf numFmtId="0" fontId="17" fillId="9" borderId="1" xfId="0" applyFont="1" applyFill="1" applyBorder="1"/>
    <xf numFmtId="0" fontId="10" fillId="2" borderId="2" xfId="0" applyFont="1" applyFill="1" applyBorder="1" applyAlignment="1">
      <alignment vertical="top" wrapText="1"/>
    </xf>
    <xf numFmtId="0" fontId="7" fillId="3" borderId="2" xfId="0" applyFont="1" applyFill="1" applyBorder="1"/>
    <xf numFmtId="0" fontId="10" fillId="2" borderId="2" xfId="0" applyFont="1" applyFill="1" applyBorder="1"/>
    <xf numFmtId="0" fontId="5" fillId="3" borderId="2" xfId="0" applyFont="1" applyFill="1" applyBorder="1"/>
    <xf numFmtId="0" fontId="8" fillId="2" borderId="1" xfId="0" applyFont="1" applyFill="1" applyBorder="1"/>
    <xf numFmtId="0" fontId="0" fillId="7" borderId="3" xfId="0" applyFill="1" applyBorder="1"/>
    <xf numFmtId="0" fontId="0" fillId="0" borderId="4" xfId="0" applyBorder="1"/>
    <xf numFmtId="0" fontId="0" fillId="3" borderId="4" xfId="0" applyFill="1" applyBorder="1"/>
    <xf numFmtId="0" fontId="0" fillId="7" borderId="4" xfId="0" applyFill="1" applyBorder="1"/>
    <xf numFmtId="0" fontId="1" fillId="3" borderId="5" xfId="0" applyFont="1" applyFill="1" applyBorder="1"/>
    <xf numFmtId="0" fontId="1" fillId="3" borderId="1" xfId="0" applyFont="1" applyFill="1" applyBorder="1"/>
    <xf numFmtId="0" fontId="23" fillId="2" borderId="5" xfId="0" applyFont="1" applyFill="1" applyBorder="1"/>
    <xf numFmtId="0" fontId="23" fillId="2" borderId="1" xfId="0" applyFont="1" applyFill="1" applyBorder="1"/>
    <xf numFmtId="0" fontId="23" fillId="2" borderId="5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3" fillId="2" borderId="3" xfId="0" applyFont="1" applyFill="1" applyBorder="1"/>
    <xf numFmtId="0" fontId="3" fillId="2" borderId="1" xfId="0" applyFont="1" applyFill="1" applyBorder="1"/>
    <xf numFmtId="0" fontId="24" fillId="7" borderId="3" xfId="0" applyFont="1" applyFill="1" applyBorder="1"/>
    <xf numFmtId="0" fontId="0" fillId="0" borderId="3" xfId="0" applyBorder="1"/>
    <xf numFmtId="0" fontId="0" fillId="3" borderId="3" xfId="0" applyFill="1" applyBorder="1"/>
    <xf numFmtId="0" fontId="0" fillId="10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25" fillId="10" borderId="1" xfId="0" applyFont="1" applyFill="1" applyBorder="1"/>
    <xf numFmtId="0" fontId="14" fillId="0" borderId="6" xfId="0" applyFont="1" applyBorder="1"/>
    <xf numFmtId="0" fontId="14" fillId="0" borderId="6" xfId="0" applyFont="1" applyBorder="1" applyAlignment="1">
      <alignment horizontal="left" vertical="top" wrapText="1"/>
    </xf>
    <xf numFmtId="0" fontId="1" fillId="3" borderId="7" xfId="0" applyFont="1" applyFill="1" applyBorder="1"/>
    <xf numFmtId="0" fontId="1" fillId="3" borderId="6" xfId="0" applyFont="1" applyFill="1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10" borderId="6" xfId="0" applyFill="1" applyBorder="1"/>
    <xf numFmtId="0" fontId="2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19" fillId="1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6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90" zoomScaleNormal="90" workbookViewId="0" topLeftCell="A1">
      <pane xSplit="10" ySplit="11" topLeftCell="K51" activePane="bottomRight" state="frozen"/>
      <selection pane="topRight" activeCell="K1" sqref="K1"/>
      <selection pane="bottomLeft" activeCell="A12" sqref="A12"/>
      <selection pane="bottomRight" activeCell="E60" sqref="E60"/>
    </sheetView>
  </sheetViews>
  <sheetFormatPr defaultColWidth="9.140625" defaultRowHeight="15"/>
  <cols>
    <col min="1" max="1" width="4.00390625" style="2" customWidth="1"/>
    <col min="2" max="2" width="34.28125" style="2" customWidth="1"/>
    <col min="3" max="255" width="9.140625" style="2" customWidth="1"/>
    <col min="256" max="256" width="4.00390625" style="2" customWidth="1"/>
    <col min="257" max="257" width="20.8515625" style="2" customWidth="1"/>
    <col min="258" max="511" width="9.140625" style="2" customWidth="1"/>
    <col min="512" max="512" width="4.00390625" style="2" customWidth="1"/>
    <col min="513" max="513" width="20.8515625" style="2" customWidth="1"/>
    <col min="514" max="767" width="9.140625" style="2" customWidth="1"/>
    <col min="768" max="768" width="4.00390625" style="2" customWidth="1"/>
    <col min="769" max="769" width="20.8515625" style="2" customWidth="1"/>
    <col min="770" max="1023" width="9.140625" style="2" customWidth="1"/>
    <col min="1024" max="1024" width="4.00390625" style="2" customWidth="1"/>
    <col min="1025" max="1025" width="20.8515625" style="2" customWidth="1"/>
    <col min="1026" max="1279" width="9.140625" style="2" customWidth="1"/>
    <col min="1280" max="1280" width="4.00390625" style="2" customWidth="1"/>
    <col min="1281" max="1281" width="20.8515625" style="2" customWidth="1"/>
    <col min="1282" max="1535" width="9.140625" style="2" customWidth="1"/>
    <col min="1536" max="1536" width="4.00390625" style="2" customWidth="1"/>
    <col min="1537" max="1537" width="20.8515625" style="2" customWidth="1"/>
    <col min="1538" max="1791" width="9.140625" style="2" customWidth="1"/>
    <col min="1792" max="1792" width="4.00390625" style="2" customWidth="1"/>
    <col min="1793" max="1793" width="20.8515625" style="2" customWidth="1"/>
    <col min="1794" max="2047" width="9.140625" style="2" customWidth="1"/>
    <col min="2048" max="2048" width="4.00390625" style="2" customWidth="1"/>
    <col min="2049" max="2049" width="20.8515625" style="2" customWidth="1"/>
    <col min="2050" max="2303" width="9.140625" style="2" customWidth="1"/>
    <col min="2304" max="2304" width="4.00390625" style="2" customWidth="1"/>
    <col min="2305" max="2305" width="20.8515625" style="2" customWidth="1"/>
    <col min="2306" max="2559" width="9.140625" style="2" customWidth="1"/>
    <col min="2560" max="2560" width="4.00390625" style="2" customWidth="1"/>
    <col min="2561" max="2561" width="20.8515625" style="2" customWidth="1"/>
    <col min="2562" max="2815" width="9.140625" style="2" customWidth="1"/>
    <col min="2816" max="2816" width="4.00390625" style="2" customWidth="1"/>
    <col min="2817" max="2817" width="20.8515625" style="2" customWidth="1"/>
    <col min="2818" max="3071" width="9.140625" style="2" customWidth="1"/>
    <col min="3072" max="3072" width="4.00390625" style="2" customWidth="1"/>
    <col min="3073" max="3073" width="20.8515625" style="2" customWidth="1"/>
    <col min="3074" max="3327" width="9.140625" style="2" customWidth="1"/>
    <col min="3328" max="3328" width="4.00390625" style="2" customWidth="1"/>
    <col min="3329" max="3329" width="20.8515625" style="2" customWidth="1"/>
    <col min="3330" max="3583" width="9.140625" style="2" customWidth="1"/>
    <col min="3584" max="3584" width="4.00390625" style="2" customWidth="1"/>
    <col min="3585" max="3585" width="20.8515625" style="2" customWidth="1"/>
    <col min="3586" max="3839" width="9.140625" style="2" customWidth="1"/>
    <col min="3840" max="3840" width="4.00390625" style="2" customWidth="1"/>
    <col min="3841" max="3841" width="20.8515625" style="2" customWidth="1"/>
    <col min="3842" max="4095" width="9.140625" style="2" customWidth="1"/>
    <col min="4096" max="4096" width="4.00390625" style="2" customWidth="1"/>
    <col min="4097" max="4097" width="20.8515625" style="2" customWidth="1"/>
    <col min="4098" max="4351" width="9.140625" style="2" customWidth="1"/>
    <col min="4352" max="4352" width="4.00390625" style="2" customWidth="1"/>
    <col min="4353" max="4353" width="20.8515625" style="2" customWidth="1"/>
    <col min="4354" max="4607" width="9.140625" style="2" customWidth="1"/>
    <col min="4608" max="4608" width="4.00390625" style="2" customWidth="1"/>
    <col min="4609" max="4609" width="20.8515625" style="2" customWidth="1"/>
    <col min="4610" max="4863" width="9.140625" style="2" customWidth="1"/>
    <col min="4864" max="4864" width="4.00390625" style="2" customWidth="1"/>
    <col min="4865" max="4865" width="20.8515625" style="2" customWidth="1"/>
    <col min="4866" max="5119" width="9.140625" style="2" customWidth="1"/>
    <col min="5120" max="5120" width="4.00390625" style="2" customWidth="1"/>
    <col min="5121" max="5121" width="20.8515625" style="2" customWidth="1"/>
    <col min="5122" max="5375" width="9.140625" style="2" customWidth="1"/>
    <col min="5376" max="5376" width="4.00390625" style="2" customWidth="1"/>
    <col min="5377" max="5377" width="20.8515625" style="2" customWidth="1"/>
    <col min="5378" max="5631" width="9.140625" style="2" customWidth="1"/>
    <col min="5632" max="5632" width="4.00390625" style="2" customWidth="1"/>
    <col min="5633" max="5633" width="20.8515625" style="2" customWidth="1"/>
    <col min="5634" max="5887" width="9.140625" style="2" customWidth="1"/>
    <col min="5888" max="5888" width="4.00390625" style="2" customWidth="1"/>
    <col min="5889" max="5889" width="20.8515625" style="2" customWidth="1"/>
    <col min="5890" max="6143" width="9.140625" style="2" customWidth="1"/>
    <col min="6144" max="6144" width="4.00390625" style="2" customWidth="1"/>
    <col min="6145" max="6145" width="20.8515625" style="2" customWidth="1"/>
    <col min="6146" max="6399" width="9.140625" style="2" customWidth="1"/>
    <col min="6400" max="6400" width="4.00390625" style="2" customWidth="1"/>
    <col min="6401" max="6401" width="20.8515625" style="2" customWidth="1"/>
    <col min="6402" max="6655" width="9.140625" style="2" customWidth="1"/>
    <col min="6656" max="6656" width="4.00390625" style="2" customWidth="1"/>
    <col min="6657" max="6657" width="20.8515625" style="2" customWidth="1"/>
    <col min="6658" max="6911" width="9.140625" style="2" customWidth="1"/>
    <col min="6912" max="6912" width="4.00390625" style="2" customWidth="1"/>
    <col min="6913" max="6913" width="20.8515625" style="2" customWidth="1"/>
    <col min="6914" max="7167" width="9.140625" style="2" customWidth="1"/>
    <col min="7168" max="7168" width="4.00390625" style="2" customWidth="1"/>
    <col min="7169" max="7169" width="20.8515625" style="2" customWidth="1"/>
    <col min="7170" max="7423" width="9.140625" style="2" customWidth="1"/>
    <col min="7424" max="7424" width="4.00390625" style="2" customWidth="1"/>
    <col min="7425" max="7425" width="20.8515625" style="2" customWidth="1"/>
    <col min="7426" max="7679" width="9.140625" style="2" customWidth="1"/>
    <col min="7680" max="7680" width="4.00390625" style="2" customWidth="1"/>
    <col min="7681" max="7681" width="20.8515625" style="2" customWidth="1"/>
    <col min="7682" max="7935" width="9.140625" style="2" customWidth="1"/>
    <col min="7936" max="7936" width="4.00390625" style="2" customWidth="1"/>
    <col min="7937" max="7937" width="20.8515625" style="2" customWidth="1"/>
    <col min="7938" max="8191" width="9.140625" style="2" customWidth="1"/>
    <col min="8192" max="8192" width="4.00390625" style="2" customWidth="1"/>
    <col min="8193" max="8193" width="20.8515625" style="2" customWidth="1"/>
    <col min="8194" max="8447" width="9.140625" style="2" customWidth="1"/>
    <col min="8448" max="8448" width="4.00390625" style="2" customWidth="1"/>
    <col min="8449" max="8449" width="20.8515625" style="2" customWidth="1"/>
    <col min="8450" max="8703" width="9.140625" style="2" customWidth="1"/>
    <col min="8704" max="8704" width="4.00390625" style="2" customWidth="1"/>
    <col min="8705" max="8705" width="20.8515625" style="2" customWidth="1"/>
    <col min="8706" max="8959" width="9.140625" style="2" customWidth="1"/>
    <col min="8960" max="8960" width="4.00390625" style="2" customWidth="1"/>
    <col min="8961" max="8961" width="20.8515625" style="2" customWidth="1"/>
    <col min="8962" max="9215" width="9.140625" style="2" customWidth="1"/>
    <col min="9216" max="9216" width="4.00390625" style="2" customWidth="1"/>
    <col min="9217" max="9217" width="20.8515625" style="2" customWidth="1"/>
    <col min="9218" max="9471" width="9.140625" style="2" customWidth="1"/>
    <col min="9472" max="9472" width="4.00390625" style="2" customWidth="1"/>
    <col min="9473" max="9473" width="20.8515625" style="2" customWidth="1"/>
    <col min="9474" max="9727" width="9.140625" style="2" customWidth="1"/>
    <col min="9728" max="9728" width="4.00390625" style="2" customWidth="1"/>
    <col min="9729" max="9729" width="20.8515625" style="2" customWidth="1"/>
    <col min="9730" max="9983" width="9.140625" style="2" customWidth="1"/>
    <col min="9984" max="9984" width="4.00390625" style="2" customWidth="1"/>
    <col min="9985" max="9985" width="20.8515625" style="2" customWidth="1"/>
    <col min="9986" max="10239" width="9.140625" style="2" customWidth="1"/>
    <col min="10240" max="10240" width="4.00390625" style="2" customWidth="1"/>
    <col min="10241" max="10241" width="20.8515625" style="2" customWidth="1"/>
    <col min="10242" max="10495" width="9.140625" style="2" customWidth="1"/>
    <col min="10496" max="10496" width="4.00390625" style="2" customWidth="1"/>
    <col min="10497" max="10497" width="20.8515625" style="2" customWidth="1"/>
    <col min="10498" max="10751" width="9.140625" style="2" customWidth="1"/>
    <col min="10752" max="10752" width="4.00390625" style="2" customWidth="1"/>
    <col min="10753" max="10753" width="20.8515625" style="2" customWidth="1"/>
    <col min="10754" max="11007" width="9.140625" style="2" customWidth="1"/>
    <col min="11008" max="11008" width="4.00390625" style="2" customWidth="1"/>
    <col min="11009" max="11009" width="20.8515625" style="2" customWidth="1"/>
    <col min="11010" max="11263" width="9.140625" style="2" customWidth="1"/>
    <col min="11264" max="11264" width="4.00390625" style="2" customWidth="1"/>
    <col min="11265" max="11265" width="20.8515625" style="2" customWidth="1"/>
    <col min="11266" max="11519" width="9.140625" style="2" customWidth="1"/>
    <col min="11520" max="11520" width="4.00390625" style="2" customWidth="1"/>
    <col min="11521" max="11521" width="20.8515625" style="2" customWidth="1"/>
    <col min="11522" max="11775" width="9.140625" style="2" customWidth="1"/>
    <col min="11776" max="11776" width="4.00390625" style="2" customWidth="1"/>
    <col min="11777" max="11777" width="20.8515625" style="2" customWidth="1"/>
    <col min="11778" max="12031" width="9.140625" style="2" customWidth="1"/>
    <col min="12032" max="12032" width="4.00390625" style="2" customWidth="1"/>
    <col min="12033" max="12033" width="20.8515625" style="2" customWidth="1"/>
    <col min="12034" max="12287" width="9.140625" style="2" customWidth="1"/>
    <col min="12288" max="12288" width="4.00390625" style="2" customWidth="1"/>
    <col min="12289" max="12289" width="20.8515625" style="2" customWidth="1"/>
    <col min="12290" max="12543" width="9.140625" style="2" customWidth="1"/>
    <col min="12544" max="12544" width="4.00390625" style="2" customWidth="1"/>
    <col min="12545" max="12545" width="20.8515625" style="2" customWidth="1"/>
    <col min="12546" max="12799" width="9.140625" style="2" customWidth="1"/>
    <col min="12800" max="12800" width="4.00390625" style="2" customWidth="1"/>
    <col min="12801" max="12801" width="20.8515625" style="2" customWidth="1"/>
    <col min="12802" max="13055" width="9.140625" style="2" customWidth="1"/>
    <col min="13056" max="13056" width="4.00390625" style="2" customWidth="1"/>
    <col min="13057" max="13057" width="20.8515625" style="2" customWidth="1"/>
    <col min="13058" max="13311" width="9.140625" style="2" customWidth="1"/>
    <col min="13312" max="13312" width="4.00390625" style="2" customWidth="1"/>
    <col min="13313" max="13313" width="20.8515625" style="2" customWidth="1"/>
    <col min="13314" max="13567" width="9.140625" style="2" customWidth="1"/>
    <col min="13568" max="13568" width="4.00390625" style="2" customWidth="1"/>
    <col min="13569" max="13569" width="20.8515625" style="2" customWidth="1"/>
    <col min="13570" max="13823" width="9.140625" style="2" customWidth="1"/>
    <col min="13824" max="13824" width="4.00390625" style="2" customWidth="1"/>
    <col min="13825" max="13825" width="20.8515625" style="2" customWidth="1"/>
    <col min="13826" max="14079" width="9.140625" style="2" customWidth="1"/>
    <col min="14080" max="14080" width="4.00390625" style="2" customWidth="1"/>
    <col min="14081" max="14081" width="20.8515625" style="2" customWidth="1"/>
    <col min="14082" max="14335" width="9.140625" style="2" customWidth="1"/>
    <col min="14336" max="14336" width="4.00390625" style="2" customWidth="1"/>
    <col min="14337" max="14337" width="20.8515625" style="2" customWidth="1"/>
    <col min="14338" max="14591" width="9.140625" style="2" customWidth="1"/>
    <col min="14592" max="14592" width="4.00390625" style="2" customWidth="1"/>
    <col min="14593" max="14593" width="20.8515625" style="2" customWidth="1"/>
    <col min="14594" max="14847" width="9.140625" style="2" customWidth="1"/>
    <col min="14848" max="14848" width="4.00390625" style="2" customWidth="1"/>
    <col min="14849" max="14849" width="20.8515625" style="2" customWidth="1"/>
    <col min="14850" max="15103" width="9.140625" style="2" customWidth="1"/>
    <col min="15104" max="15104" width="4.00390625" style="2" customWidth="1"/>
    <col min="15105" max="15105" width="20.8515625" style="2" customWidth="1"/>
    <col min="15106" max="15359" width="9.140625" style="2" customWidth="1"/>
    <col min="15360" max="15360" width="4.00390625" style="2" customWidth="1"/>
    <col min="15361" max="15361" width="20.8515625" style="2" customWidth="1"/>
    <col min="15362" max="15615" width="9.140625" style="2" customWidth="1"/>
    <col min="15616" max="15616" width="4.00390625" style="2" customWidth="1"/>
    <col min="15617" max="15617" width="20.8515625" style="2" customWidth="1"/>
    <col min="15618" max="15871" width="9.140625" style="2" customWidth="1"/>
    <col min="15872" max="15872" width="4.00390625" style="2" customWidth="1"/>
    <col min="15873" max="15873" width="20.8515625" style="2" customWidth="1"/>
    <col min="15874" max="16127" width="9.140625" style="2" customWidth="1"/>
    <col min="16128" max="16128" width="4.00390625" style="2" customWidth="1"/>
    <col min="16129" max="16129" width="20.8515625" style="2" customWidth="1"/>
    <col min="16130" max="16384" width="9.140625" style="2" customWidth="1"/>
  </cols>
  <sheetData>
    <row r="1" spans="1:10" ht="12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20.25" customHeight="1">
      <c r="A3" s="83" t="s">
        <v>1</v>
      </c>
      <c r="B3" s="84" t="s">
        <v>2</v>
      </c>
      <c r="C3" s="86" t="s">
        <v>56</v>
      </c>
      <c r="D3" s="83" t="s">
        <v>57</v>
      </c>
      <c r="E3" s="83"/>
      <c r="F3" s="83"/>
      <c r="G3" s="83" t="s">
        <v>58</v>
      </c>
      <c r="H3" s="83" t="s">
        <v>59</v>
      </c>
      <c r="I3" s="83"/>
      <c r="J3" s="83" t="s">
        <v>60</v>
      </c>
    </row>
    <row r="4" spans="1:10" ht="25.5">
      <c r="A4" s="83"/>
      <c r="B4" s="83"/>
      <c r="C4" s="86"/>
      <c r="D4" s="60" t="s">
        <v>61</v>
      </c>
      <c r="E4" s="60" t="s">
        <v>62</v>
      </c>
      <c r="F4" s="60" t="s">
        <v>63</v>
      </c>
      <c r="G4" s="83"/>
      <c r="H4" s="60" t="s">
        <v>64</v>
      </c>
      <c r="I4" s="60" t="s">
        <v>65</v>
      </c>
      <c r="J4" s="83"/>
    </row>
    <row r="5" spans="1:10" ht="15">
      <c r="A5" s="61">
        <v>1</v>
      </c>
      <c r="B5" s="68" t="s">
        <v>15</v>
      </c>
      <c r="C5" s="77">
        <f aca="true" t="shared" si="0" ref="C5:C10">D5+E5+F5+G5+H5+I5+J5</f>
        <v>46</v>
      </c>
      <c r="D5" s="61">
        <v>1</v>
      </c>
      <c r="E5" s="61"/>
      <c r="F5" s="61"/>
      <c r="G5" s="61">
        <v>21</v>
      </c>
      <c r="H5" s="68">
        <v>9</v>
      </c>
      <c r="I5" s="68">
        <v>14</v>
      </c>
      <c r="J5" s="61">
        <v>1</v>
      </c>
    </row>
    <row r="6" spans="1:10" ht="15">
      <c r="A6" s="61">
        <v>2</v>
      </c>
      <c r="B6" s="68" t="s">
        <v>16</v>
      </c>
      <c r="C6" s="77">
        <f t="shared" si="0"/>
        <v>51</v>
      </c>
      <c r="D6" s="61">
        <v>1</v>
      </c>
      <c r="E6" s="61">
        <v>1</v>
      </c>
      <c r="F6" s="61"/>
      <c r="G6" s="61">
        <v>28</v>
      </c>
      <c r="H6" s="68">
        <v>11</v>
      </c>
      <c r="I6" s="68">
        <v>9</v>
      </c>
      <c r="J6" s="61">
        <v>1</v>
      </c>
    </row>
    <row r="7" spans="1:10" ht="15">
      <c r="A7" s="61">
        <v>3</v>
      </c>
      <c r="B7" s="68" t="s">
        <v>17</v>
      </c>
      <c r="C7" s="77">
        <f t="shared" si="0"/>
        <v>31</v>
      </c>
      <c r="D7" s="61">
        <v>1</v>
      </c>
      <c r="E7" s="61">
        <v>1</v>
      </c>
      <c r="F7" s="61"/>
      <c r="G7" s="61">
        <v>15</v>
      </c>
      <c r="H7" s="68">
        <v>5</v>
      </c>
      <c r="I7" s="68">
        <v>8</v>
      </c>
      <c r="J7" s="61">
        <v>1</v>
      </c>
    </row>
    <row r="8" spans="1:10" ht="15">
      <c r="A8" s="61">
        <v>4</v>
      </c>
      <c r="B8" s="68" t="s">
        <v>18</v>
      </c>
      <c r="C8" s="77">
        <v>56</v>
      </c>
      <c r="D8" s="61">
        <v>1</v>
      </c>
      <c r="E8" s="61">
        <v>1</v>
      </c>
      <c r="F8" s="61"/>
      <c r="G8" s="61">
        <v>24</v>
      </c>
      <c r="H8" s="68">
        <v>12</v>
      </c>
      <c r="I8" s="68">
        <v>16</v>
      </c>
      <c r="J8" s="61">
        <v>2</v>
      </c>
    </row>
    <row r="9" spans="1:10" ht="15">
      <c r="A9" s="61">
        <v>5</v>
      </c>
      <c r="B9" s="68" t="s">
        <v>19</v>
      </c>
      <c r="C9" s="77">
        <f t="shared" si="0"/>
        <v>51</v>
      </c>
      <c r="D9" s="61">
        <v>1</v>
      </c>
      <c r="E9" s="61">
        <v>1</v>
      </c>
      <c r="F9" s="61"/>
      <c r="G9" s="61">
        <v>25</v>
      </c>
      <c r="H9" s="68">
        <v>11</v>
      </c>
      <c r="I9" s="68">
        <v>11</v>
      </c>
      <c r="J9" s="61">
        <v>2</v>
      </c>
    </row>
    <row r="10" spans="1:10" ht="15">
      <c r="A10" s="61">
        <v>6</v>
      </c>
      <c r="B10" s="68" t="s">
        <v>20</v>
      </c>
      <c r="C10" s="77">
        <f t="shared" si="0"/>
        <v>41</v>
      </c>
      <c r="D10" s="61">
        <v>1</v>
      </c>
      <c r="E10" s="61">
        <v>1</v>
      </c>
      <c r="F10" s="61"/>
      <c r="G10" s="61">
        <v>20</v>
      </c>
      <c r="H10" s="68">
        <v>8</v>
      </c>
      <c r="I10" s="68">
        <v>10</v>
      </c>
      <c r="J10" s="61">
        <v>1</v>
      </c>
    </row>
    <row r="11" spans="1:10" ht="15">
      <c r="A11" s="61">
        <v>7</v>
      </c>
      <c r="B11" s="68" t="s">
        <v>21</v>
      </c>
      <c r="C11" s="77">
        <f>D11+E11+F11+G11+H11+I11+J11</f>
        <v>22</v>
      </c>
      <c r="D11" s="61">
        <v>1</v>
      </c>
      <c r="E11" s="61">
        <v>1</v>
      </c>
      <c r="F11" s="61"/>
      <c r="G11" s="61">
        <v>9</v>
      </c>
      <c r="H11" s="68">
        <v>5</v>
      </c>
      <c r="I11" s="68">
        <v>5</v>
      </c>
      <c r="J11" s="61">
        <v>1</v>
      </c>
    </row>
    <row r="12" spans="1:10" ht="15">
      <c r="A12" s="61">
        <v>8</v>
      </c>
      <c r="B12" s="68" t="s">
        <v>22</v>
      </c>
      <c r="C12" s="77">
        <f aca="true" t="shared" si="1" ref="C12:C57">D12+E12+F12+G12+H12+I12+J12</f>
        <v>24</v>
      </c>
      <c r="D12" s="61">
        <v>1</v>
      </c>
      <c r="E12" s="61"/>
      <c r="F12" s="61"/>
      <c r="G12" s="61">
        <v>9</v>
      </c>
      <c r="H12" s="68">
        <v>4</v>
      </c>
      <c r="I12" s="68">
        <v>10</v>
      </c>
      <c r="J12" s="61"/>
    </row>
    <row r="13" spans="1:10" ht="15">
      <c r="A13" s="61">
        <v>9</v>
      </c>
      <c r="B13" s="68" t="s">
        <v>23</v>
      </c>
      <c r="C13" s="77">
        <f t="shared" si="1"/>
        <v>50</v>
      </c>
      <c r="D13" s="61">
        <v>1</v>
      </c>
      <c r="E13" s="61"/>
      <c r="F13" s="61"/>
      <c r="G13" s="61">
        <v>24</v>
      </c>
      <c r="H13" s="68">
        <v>11</v>
      </c>
      <c r="I13" s="68">
        <v>12</v>
      </c>
      <c r="J13" s="61">
        <v>2</v>
      </c>
    </row>
    <row r="14" spans="1:10" ht="15">
      <c r="A14" s="61">
        <v>10</v>
      </c>
      <c r="B14" s="68" t="s">
        <v>24</v>
      </c>
      <c r="C14" s="77">
        <f t="shared" si="1"/>
        <v>55</v>
      </c>
      <c r="D14" s="61">
        <v>1</v>
      </c>
      <c r="E14" s="61">
        <v>1</v>
      </c>
      <c r="F14" s="61">
        <v>1</v>
      </c>
      <c r="G14" s="61">
        <v>25</v>
      </c>
      <c r="H14" s="68">
        <v>10</v>
      </c>
      <c r="I14" s="68">
        <v>15</v>
      </c>
      <c r="J14" s="61">
        <v>2</v>
      </c>
    </row>
    <row r="15" spans="1:10" ht="15">
      <c r="A15" s="61">
        <v>11</v>
      </c>
      <c r="B15" s="68" t="s">
        <v>25</v>
      </c>
      <c r="C15" s="77">
        <f t="shared" si="1"/>
        <v>52</v>
      </c>
      <c r="D15" s="61">
        <v>1</v>
      </c>
      <c r="E15" s="61"/>
      <c r="F15" s="61"/>
      <c r="G15" s="61">
        <v>25</v>
      </c>
      <c r="H15" s="68">
        <v>12</v>
      </c>
      <c r="I15" s="68">
        <v>13</v>
      </c>
      <c r="J15" s="61">
        <v>1</v>
      </c>
    </row>
    <row r="16" spans="1:10" ht="15">
      <c r="A16" s="61">
        <v>12</v>
      </c>
      <c r="B16" s="68" t="s">
        <v>26</v>
      </c>
      <c r="C16" s="77">
        <f t="shared" si="1"/>
        <v>43</v>
      </c>
      <c r="D16" s="61">
        <v>1</v>
      </c>
      <c r="E16" s="61">
        <v>1</v>
      </c>
      <c r="F16" s="61"/>
      <c r="G16" s="61">
        <v>19</v>
      </c>
      <c r="H16" s="68">
        <v>9</v>
      </c>
      <c r="I16" s="68">
        <v>12</v>
      </c>
      <c r="J16" s="61">
        <v>1</v>
      </c>
    </row>
    <row r="17" spans="1:10" ht="15">
      <c r="A17" s="64"/>
      <c r="B17" s="69" t="s">
        <v>27</v>
      </c>
      <c r="C17" s="77">
        <f t="shared" si="1"/>
        <v>522</v>
      </c>
      <c r="D17" s="64">
        <f>SUM(D5:D16)</f>
        <v>12</v>
      </c>
      <c r="E17" s="64">
        <f aca="true" t="shared" si="2" ref="E17:J17">SUM(E5:E16)</f>
        <v>8</v>
      </c>
      <c r="F17" s="64">
        <f t="shared" si="2"/>
        <v>1</v>
      </c>
      <c r="G17" s="64">
        <f t="shared" si="2"/>
        <v>244</v>
      </c>
      <c r="H17" s="64">
        <f t="shared" si="2"/>
        <v>107</v>
      </c>
      <c r="I17" s="64">
        <f t="shared" si="2"/>
        <v>135</v>
      </c>
      <c r="J17" s="64">
        <f t="shared" si="2"/>
        <v>15</v>
      </c>
    </row>
    <row r="18" spans="1:10" ht="15">
      <c r="A18" s="61">
        <v>2</v>
      </c>
      <c r="B18" s="68" t="s">
        <v>28</v>
      </c>
      <c r="C18" s="77">
        <f t="shared" si="1"/>
        <v>7</v>
      </c>
      <c r="D18" s="61">
        <v>1</v>
      </c>
      <c r="E18" s="61"/>
      <c r="F18" s="61"/>
      <c r="G18" s="61">
        <v>2</v>
      </c>
      <c r="H18" s="70">
        <v>1</v>
      </c>
      <c r="I18" s="70">
        <v>3</v>
      </c>
      <c r="J18" s="61"/>
    </row>
    <row r="19" spans="1:10" ht="15">
      <c r="A19" s="61">
        <v>3</v>
      </c>
      <c r="B19" s="68" t="s">
        <v>29</v>
      </c>
      <c r="C19" s="77">
        <f t="shared" si="1"/>
        <v>28</v>
      </c>
      <c r="D19" s="61">
        <v>1</v>
      </c>
      <c r="E19" s="61"/>
      <c r="F19" s="61"/>
      <c r="G19" s="61">
        <v>13</v>
      </c>
      <c r="H19" s="70">
        <v>6</v>
      </c>
      <c r="I19" s="70">
        <v>7</v>
      </c>
      <c r="J19" s="61">
        <v>1</v>
      </c>
    </row>
    <row r="20" spans="1:10" ht="15">
      <c r="A20" s="61">
        <v>5</v>
      </c>
      <c r="B20" s="68" t="s">
        <v>30</v>
      </c>
      <c r="C20" s="77">
        <f t="shared" si="1"/>
        <v>11</v>
      </c>
      <c r="D20" s="61">
        <v>1</v>
      </c>
      <c r="E20" s="61"/>
      <c r="F20" s="61"/>
      <c r="G20" s="61">
        <v>3</v>
      </c>
      <c r="H20" s="70">
        <v>2</v>
      </c>
      <c r="I20" s="70">
        <v>5</v>
      </c>
      <c r="J20" s="61"/>
    </row>
    <row r="21" spans="1:10" ht="15">
      <c r="A21" s="61">
        <v>8</v>
      </c>
      <c r="B21" s="68" t="s">
        <v>31</v>
      </c>
      <c r="C21" s="77">
        <f t="shared" si="1"/>
        <v>18</v>
      </c>
      <c r="D21" s="61">
        <v>1</v>
      </c>
      <c r="E21" s="61"/>
      <c r="F21" s="61"/>
      <c r="G21" s="61">
        <v>6</v>
      </c>
      <c r="H21" s="70">
        <v>3</v>
      </c>
      <c r="I21" s="70">
        <v>7</v>
      </c>
      <c r="J21" s="61">
        <v>1</v>
      </c>
    </row>
    <row r="22" spans="1:10" s="4" customFormat="1" ht="12.75">
      <c r="A22" s="61">
        <v>9</v>
      </c>
      <c r="B22" s="68" t="s">
        <v>32</v>
      </c>
      <c r="C22" s="77">
        <f t="shared" si="1"/>
        <v>18</v>
      </c>
      <c r="D22" s="61">
        <v>1</v>
      </c>
      <c r="E22" s="61">
        <v>1</v>
      </c>
      <c r="F22" s="61"/>
      <c r="G22" s="61">
        <v>7</v>
      </c>
      <c r="H22" s="70">
        <v>4</v>
      </c>
      <c r="I22" s="70">
        <v>5</v>
      </c>
      <c r="J22" s="61"/>
    </row>
    <row r="23" spans="1:10" ht="15">
      <c r="A23" s="61">
        <v>10</v>
      </c>
      <c r="B23" s="68" t="s">
        <v>33</v>
      </c>
      <c r="C23" s="77">
        <f t="shared" si="1"/>
        <v>20</v>
      </c>
      <c r="D23" s="61">
        <v>1</v>
      </c>
      <c r="E23" s="61">
        <v>1</v>
      </c>
      <c r="F23" s="61"/>
      <c r="G23" s="61">
        <v>8</v>
      </c>
      <c r="H23" s="70">
        <v>4</v>
      </c>
      <c r="I23" s="70">
        <v>5</v>
      </c>
      <c r="J23" s="61">
        <v>1</v>
      </c>
    </row>
    <row r="24" spans="1:10" ht="15">
      <c r="A24" s="61">
        <v>11</v>
      </c>
      <c r="B24" s="68" t="s">
        <v>34</v>
      </c>
      <c r="C24" s="77">
        <f t="shared" si="1"/>
        <v>8</v>
      </c>
      <c r="D24" s="61">
        <v>1</v>
      </c>
      <c r="E24" s="61"/>
      <c r="F24" s="61"/>
      <c r="G24" s="61">
        <v>2</v>
      </c>
      <c r="H24" s="70">
        <v>1</v>
      </c>
      <c r="I24" s="70">
        <v>4</v>
      </c>
      <c r="J24" s="61"/>
    </row>
    <row r="25" spans="1:10" ht="15">
      <c r="A25" s="61">
        <v>12</v>
      </c>
      <c r="B25" s="68" t="s">
        <v>35</v>
      </c>
      <c r="C25" s="77">
        <f t="shared" si="1"/>
        <v>14</v>
      </c>
      <c r="D25" s="61">
        <v>1</v>
      </c>
      <c r="E25" s="61"/>
      <c r="F25" s="61"/>
      <c r="G25" s="61">
        <v>4</v>
      </c>
      <c r="H25" s="70">
        <v>2</v>
      </c>
      <c r="I25" s="70">
        <v>7</v>
      </c>
      <c r="J25" s="61"/>
    </row>
    <row r="26" spans="1:10" ht="15">
      <c r="A26" s="61">
        <v>13</v>
      </c>
      <c r="B26" s="68" t="s">
        <v>36</v>
      </c>
      <c r="C26" s="77">
        <f t="shared" si="1"/>
        <v>34</v>
      </c>
      <c r="D26" s="61">
        <v>1</v>
      </c>
      <c r="E26" s="61">
        <v>1</v>
      </c>
      <c r="F26" s="61"/>
      <c r="G26" s="61">
        <v>15</v>
      </c>
      <c r="H26" s="70">
        <v>6</v>
      </c>
      <c r="I26" s="70">
        <v>10</v>
      </c>
      <c r="J26" s="61">
        <v>1</v>
      </c>
    </row>
    <row r="27" spans="1:10" ht="15">
      <c r="A27" s="61">
        <v>14</v>
      </c>
      <c r="B27" s="68" t="s">
        <v>37</v>
      </c>
      <c r="C27" s="77">
        <f t="shared" si="1"/>
        <v>53</v>
      </c>
      <c r="D27" s="61">
        <v>1</v>
      </c>
      <c r="E27" s="61"/>
      <c r="F27" s="61"/>
      <c r="G27" s="61">
        <v>21</v>
      </c>
      <c r="H27" s="70">
        <v>9</v>
      </c>
      <c r="I27" s="70">
        <v>20</v>
      </c>
      <c r="J27" s="61">
        <v>2</v>
      </c>
    </row>
    <row r="28" spans="1:10" ht="15">
      <c r="A28" s="61">
        <v>15</v>
      </c>
      <c r="B28" s="68" t="s">
        <v>38</v>
      </c>
      <c r="C28" s="77">
        <f t="shared" si="1"/>
        <v>14</v>
      </c>
      <c r="D28" s="61">
        <v>1</v>
      </c>
      <c r="E28" s="61"/>
      <c r="F28" s="61"/>
      <c r="G28" s="61">
        <v>4</v>
      </c>
      <c r="H28" s="70">
        <v>2</v>
      </c>
      <c r="I28" s="70">
        <v>7</v>
      </c>
      <c r="J28" s="61"/>
    </row>
    <row r="29" spans="1:10" ht="15">
      <c r="A29" s="61">
        <v>16</v>
      </c>
      <c r="B29" s="68" t="s">
        <v>39</v>
      </c>
      <c r="C29" s="77">
        <f t="shared" si="1"/>
        <v>29</v>
      </c>
      <c r="D29" s="61">
        <v>1</v>
      </c>
      <c r="E29" s="61"/>
      <c r="F29" s="61"/>
      <c r="G29" s="61">
        <v>13</v>
      </c>
      <c r="H29" s="70">
        <v>5</v>
      </c>
      <c r="I29" s="70">
        <v>10</v>
      </c>
      <c r="J29" s="61"/>
    </row>
    <row r="30" spans="1:10" ht="14.25" customHeight="1">
      <c r="A30" s="61">
        <v>17</v>
      </c>
      <c r="B30" s="68" t="s">
        <v>40</v>
      </c>
      <c r="C30" s="77">
        <f t="shared" si="1"/>
        <v>11</v>
      </c>
      <c r="D30" s="61">
        <v>1</v>
      </c>
      <c r="E30" s="61"/>
      <c r="F30" s="61"/>
      <c r="G30" s="61">
        <v>4</v>
      </c>
      <c r="H30" s="70">
        <v>2</v>
      </c>
      <c r="I30" s="70">
        <v>4</v>
      </c>
      <c r="J30" s="61"/>
    </row>
    <row r="31" spans="1:10" ht="15">
      <c r="A31" s="61">
        <v>18</v>
      </c>
      <c r="B31" s="68" t="s">
        <v>41</v>
      </c>
      <c r="C31" s="77">
        <f t="shared" si="1"/>
        <v>8</v>
      </c>
      <c r="D31" s="61">
        <v>1</v>
      </c>
      <c r="E31" s="61"/>
      <c r="F31" s="61"/>
      <c r="G31" s="61">
        <v>2</v>
      </c>
      <c r="H31" s="70">
        <v>1</v>
      </c>
      <c r="I31" s="70">
        <v>4</v>
      </c>
      <c r="J31" s="61"/>
    </row>
    <row r="32" spans="1:10" ht="15">
      <c r="A32" s="61">
        <v>19</v>
      </c>
      <c r="B32" s="68" t="s">
        <v>42</v>
      </c>
      <c r="C32" s="77">
        <f t="shared" si="1"/>
        <v>13</v>
      </c>
      <c r="D32" s="61">
        <v>1</v>
      </c>
      <c r="E32" s="61"/>
      <c r="F32" s="61"/>
      <c r="G32" s="61">
        <v>5</v>
      </c>
      <c r="H32" s="70">
        <v>2</v>
      </c>
      <c r="I32" s="70">
        <v>5</v>
      </c>
      <c r="J32" s="61"/>
    </row>
    <row r="33" spans="1:10" ht="15">
      <c r="A33" s="61">
        <v>22</v>
      </c>
      <c r="B33" s="68" t="s">
        <v>43</v>
      </c>
      <c r="C33" s="77">
        <f t="shared" si="1"/>
        <v>8</v>
      </c>
      <c r="D33" s="61">
        <v>1</v>
      </c>
      <c r="E33" s="61"/>
      <c r="F33" s="61"/>
      <c r="G33" s="61">
        <v>2</v>
      </c>
      <c r="H33" s="70">
        <v>1</v>
      </c>
      <c r="I33" s="70">
        <v>4</v>
      </c>
      <c r="J33" s="61"/>
    </row>
    <row r="34" spans="1:10" ht="15">
      <c r="A34" s="61">
        <v>24</v>
      </c>
      <c r="B34" s="68" t="s">
        <v>52</v>
      </c>
      <c r="C34" s="77">
        <f t="shared" si="1"/>
        <v>12</v>
      </c>
      <c r="D34" s="61">
        <v>1</v>
      </c>
      <c r="E34" s="61"/>
      <c r="F34" s="61"/>
      <c r="G34" s="61">
        <v>3</v>
      </c>
      <c r="H34" s="70">
        <v>2</v>
      </c>
      <c r="I34" s="70">
        <v>6</v>
      </c>
      <c r="J34" s="61"/>
    </row>
    <row r="35" spans="1:10" ht="15">
      <c r="A35" s="64"/>
      <c r="B35" s="69" t="s">
        <v>44</v>
      </c>
      <c r="C35" s="77">
        <f t="shared" si="1"/>
        <v>306</v>
      </c>
      <c r="D35" s="64">
        <f aca="true" t="shared" si="3" ref="D35:J35">SUM(D18:D34)</f>
        <v>17</v>
      </c>
      <c r="E35" s="64">
        <f t="shared" si="3"/>
        <v>3</v>
      </c>
      <c r="F35" s="64">
        <f t="shared" si="3"/>
        <v>0</v>
      </c>
      <c r="G35" s="64">
        <f>SUM(G18:G34)</f>
        <v>114</v>
      </c>
      <c r="H35" s="64">
        <f t="shared" si="3"/>
        <v>53</v>
      </c>
      <c r="I35" s="64">
        <f t="shared" si="3"/>
        <v>113</v>
      </c>
      <c r="J35" s="64">
        <f t="shared" si="3"/>
        <v>6</v>
      </c>
    </row>
    <row r="36" spans="1:10" ht="15">
      <c r="A36" s="61">
        <v>1</v>
      </c>
      <c r="B36" s="70" t="s">
        <v>45</v>
      </c>
      <c r="C36" s="77">
        <f t="shared" si="1"/>
        <v>3</v>
      </c>
      <c r="D36" s="61"/>
      <c r="E36" s="61"/>
      <c r="F36" s="61"/>
      <c r="G36" s="61">
        <v>2</v>
      </c>
      <c r="H36" s="61">
        <v>1</v>
      </c>
      <c r="I36" s="61"/>
      <c r="J36" s="61"/>
    </row>
    <row r="37" spans="1:10" ht="15">
      <c r="A37" s="61">
        <v>2</v>
      </c>
      <c r="B37" s="70" t="s">
        <v>46</v>
      </c>
      <c r="C37" s="77">
        <f t="shared" si="1"/>
        <v>5</v>
      </c>
      <c r="D37" s="61"/>
      <c r="E37" s="61"/>
      <c r="F37" s="61"/>
      <c r="G37" s="61">
        <v>1</v>
      </c>
      <c r="H37" s="61">
        <v>1</v>
      </c>
      <c r="I37" s="61">
        <v>3</v>
      </c>
      <c r="J37" s="61"/>
    </row>
    <row r="38" spans="1:10" ht="15">
      <c r="A38" s="61">
        <v>3</v>
      </c>
      <c r="B38" s="70" t="s">
        <v>47</v>
      </c>
      <c r="C38" s="77">
        <f t="shared" si="1"/>
        <v>6</v>
      </c>
      <c r="D38" s="61"/>
      <c r="E38" s="61"/>
      <c r="F38" s="61"/>
      <c r="G38" s="61">
        <v>2</v>
      </c>
      <c r="H38" s="61">
        <v>1</v>
      </c>
      <c r="I38" s="61">
        <v>3</v>
      </c>
      <c r="J38" s="61"/>
    </row>
    <row r="39" spans="1:10" ht="15">
      <c r="A39" s="64"/>
      <c r="B39" s="69" t="s">
        <v>48</v>
      </c>
      <c r="C39" s="77">
        <f t="shared" si="1"/>
        <v>14</v>
      </c>
      <c r="D39" s="78">
        <f aca="true" t="shared" si="4" ref="D39:J39">D36+D37+D38</f>
        <v>0</v>
      </c>
      <c r="E39" s="78">
        <f t="shared" si="4"/>
        <v>0</v>
      </c>
      <c r="F39" s="78">
        <f t="shared" si="4"/>
        <v>0</v>
      </c>
      <c r="G39" s="78">
        <f t="shared" si="4"/>
        <v>5</v>
      </c>
      <c r="H39" s="78">
        <f t="shared" si="4"/>
        <v>3</v>
      </c>
      <c r="I39" s="78">
        <f t="shared" si="4"/>
        <v>6</v>
      </c>
      <c r="J39" s="78">
        <f t="shared" si="4"/>
        <v>0</v>
      </c>
    </row>
    <row r="40" spans="1:10" ht="15">
      <c r="A40" s="61">
        <v>1</v>
      </c>
      <c r="B40" s="73" t="s">
        <v>3</v>
      </c>
      <c r="C40" s="77">
        <f t="shared" si="1"/>
        <v>5</v>
      </c>
      <c r="D40" s="61"/>
      <c r="E40" s="61"/>
      <c r="F40" s="61"/>
      <c r="G40" s="61">
        <v>2</v>
      </c>
      <c r="H40" s="61">
        <v>1</v>
      </c>
      <c r="I40" s="61">
        <v>2</v>
      </c>
      <c r="J40" s="61"/>
    </row>
    <row r="41" spans="1:10" ht="15">
      <c r="A41" s="61">
        <v>2</v>
      </c>
      <c r="B41" s="73" t="s">
        <v>4</v>
      </c>
      <c r="C41" s="77">
        <f t="shared" si="1"/>
        <v>7</v>
      </c>
      <c r="D41" s="61"/>
      <c r="E41" s="61"/>
      <c r="F41" s="61"/>
      <c r="G41" s="61">
        <v>3</v>
      </c>
      <c r="H41" s="61">
        <v>2</v>
      </c>
      <c r="I41" s="61">
        <v>2</v>
      </c>
      <c r="J41" s="61"/>
    </row>
    <row r="42" spans="1:10" ht="15">
      <c r="A42" s="61">
        <v>3</v>
      </c>
      <c r="B42" s="73" t="s">
        <v>5</v>
      </c>
      <c r="C42" s="77">
        <f t="shared" si="1"/>
        <v>6</v>
      </c>
      <c r="D42" s="61"/>
      <c r="E42" s="61"/>
      <c r="F42" s="61"/>
      <c r="G42" s="61">
        <v>2</v>
      </c>
      <c r="H42" s="61">
        <v>1</v>
      </c>
      <c r="I42" s="61">
        <v>3</v>
      </c>
      <c r="J42" s="61"/>
    </row>
    <row r="43" spans="1:10" ht="15">
      <c r="A43" s="61">
        <v>4</v>
      </c>
      <c r="B43" s="73" t="s">
        <v>6</v>
      </c>
      <c r="C43" s="77">
        <f t="shared" si="1"/>
        <v>4</v>
      </c>
      <c r="D43" s="61"/>
      <c r="E43" s="61"/>
      <c r="F43" s="61"/>
      <c r="G43" s="61">
        <v>2</v>
      </c>
      <c r="H43" s="61">
        <v>1</v>
      </c>
      <c r="I43" s="61">
        <v>1</v>
      </c>
      <c r="J43" s="61"/>
    </row>
    <row r="44" spans="1:10" ht="15">
      <c r="A44" s="61">
        <v>5</v>
      </c>
      <c r="B44" s="73" t="s">
        <v>7</v>
      </c>
      <c r="C44" s="77">
        <f t="shared" si="1"/>
        <v>32</v>
      </c>
      <c r="D44" s="61">
        <v>1</v>
      </c>
      <c r="E44" s="61">
        <v>1</v>
      </c>
      <c r="F44" s="61"/>
      <c r="G44" s="61">
        <v>14</v>
      </c>
      <c r="H44" s="61">
        <v>5</v>
      </c>
      <c r="I44" s="61">
        <v>10</v>
      </c>
      <c r="J44" s="61">
        <v>1</v>
      </c>
    </row>
    <row r="45" spans="1:10" ht="15">
      <c r="A45" s="61">
        <v>6</v>
      </c>
      <c r="B45" s="73" t="s">
        <v>8</v>
      </c>
      <c r="C45" s="77">
        <f t="shared" si="1"/>
        <v>4</v>
      </c>
      <c r="D45" s="61"/>
      <c r="E45" s="61"/>
      <c r="F45" s="61"/>
      <c r="G45" s="61">
        <v>2</v>
      </c>
      <c r="H45" s="61">
        <v>1</v>
      </c>
      <c r="I45" s="61">
        <v>1</v>
      </c>
      <c r="J45" s="61"/>
    </row>
    <row r="46" spans="1:10" ht="15">
      <c r="A46" s="61">
        <v>7</v>
      </c>
      <c r="B46" s="73" t="s">
        <v>9</v>
      </c>
      <c r="C46" s="77">
        <f t="shared" si="1"/>
        <v>8</v>
      </c>
      <c r="D46" s="61"/>
      <c r="E46" s="61"/>
      <c r="F46" s="61"/>
      <c r="G46" s="61">
        <v>5</v>
      </c>
      <c r="H46" s="61">
        <v>2</v>
      </c>
      <c r="I46" s="61">
        <v>1</v>
      </c>
      <c r="J46" s="61"/>
    </row>
    <row r="47" spans="1:10" ht="15">
      <c r="A47" s="61">
        <v>8</v>
      </c>
      <c r="B47" s="73" t="s">
        <v>10</v>
      </c>
      <c r="C47" s="77">
        <f t="shared" si="1"/>
        <v>3</v>
      </c>
      <c r="D47" s="61"/>
      <c r="E47" s="61"/>
      <c r="F47" s="61"/>
      <c r="G47" s="61">
        <v>2</v>
      </c>
      <c r="H47" s="61"/>
      <c r="I47" s="61">
        <v>1</v>
      </c>
      <c r="J47" s="61"/>
    </row>
    <row r="48" spans="1:10" ht="15">
      <c r="A48" s="61">
        <v>9</v>
      </c>
      <c r="B48" s="73" t="s">
        <v>11</v>
      </c>
      <c r="C48" s="77">
        <f t="shared" si="1"/>
        <v>6</v>
      </c>
      <c r="D48" s="61"/>
      <c r="E48" s="61"/>
      <c r="F48" s="61"/>
      <c r="G48" s="61">
        <v>3</v>
      </c>
      <c r="H48" s="61">
        <v>1</v>
      </c>
      <c r="I48" s="61">
        <v>2</v>
      </c>
      <c r="J48" s="61"/>
    </row>
    <row r="49" spans="1:10" ht="15">
      <c r="A49" s="61">
        <v>10</v>
      </c>
      <c r="B49" s="73" t="s">
        <v>12</v>
      </c>
      <c r="C49" s="77">
        <f t="shared" si="1"/>
        <v>11</v>
      </c>
      <c r="D49" s="61"/>
      <c r="E49" s="61"/>
      <c r="F49" s="61"/>
      <c r="G49" s="61">
        <v>5</v>
      </c>
      <c r="H49" s="61">
        <v>2</v>
      </c>
      <c r="I49" s="61">
        <v>4</v>
      </c>
      <c r="J49" s="61"/>
    </row>
    <row r="50" spans="1:10" ht="15">
      <c r="A50" s="61">
        <v>11</v>
      </c>
      <c r="B50" s="73" t="s">
        <v>13</v>
      </c>
      <c r="C50" s="77">
        <f t="shared" si="1"/>
        <v>3</v>
      </c>
      <c r="D50" s="61"/>
      <c r="E50" s="61"/>
      <c r="F50" s="61"/>
      <c r="G50" s="61">
        <v>2</v>
      </c>
      <c r="H50" s="61">
        <v>1</v>
      </c>
      <c r="I50" s="61"/>
      <c r="J50" s="61"/>
    </row>
    <row r="51" spans="1:10" ht="15">
      <c r="A51" s="61">
        <v>12</v>
      </c>
      <c r="B51" s="73" t="s">
        <v>14</v>
      </c>
      <c r="C51" s="77">
        <f t="shared" si="1"/>
        <v>3</v>
      </c>
      <c r="D51" s="61"/>
      <c r="E51" s="61"/>
      <c r="F51" s="61"/>
      <c r="G51" s="61">
        <v>2</v>
      </c>
      <c r="H51" s="61">
        <v>1</v>
      </c>
      <c r="I51" s="61"/>
      <c r="J51" s="61"/>
    </row>
    <row r="52" spans="1:10" ht="15">
      <c r="A52" s="64"/>
      <c r="B52" s="69" t="s">
        <v>49</v>
      </c>
      <c r="C52" s="77">
        <f t="shared" si="1"/>
        <v>92</v>
      </c>
      <c r="D52" s="65">
        <f aca="true" t="shared" si="5" ref="D52:J52">SUM(D40:D51)</f>
        <v>1</v>
      </c>
      <c r="E52" s="65">
        <f t="shared" si="5"/>
        <v>1</v>
      </c>
      <c r="F52" s="65">
        <f t="shared" si="5"/>
        <v>0</v>
      </c>
      <c r="G52" s="65">
        <f t="shared" si="5"/>
        <v>44</v>
      </c>
      <c r="H52" s="65">
        <f t="shared" si="5"/>
        <v>18</v>
      </c>
      <c r="I52" s="65">
        <f t="shared" si="5"/>
        <v>27</v>
      </c>
      <c r="J52" s="65">
        <f t="shared" si="5"/>
        <v>1</v>
      </c>
    </row>
    <row r="53" spans="1:10" ht="15">
      <c r="A53" s="61"/>
      <c r="B53" s="71"/>
      <c r="C53" s="77">
        <f t="shared" si="1"/>
        <v>0</v>
      </c>
      <c r="D53" s="61"/>
      <c r="E53" s="61"/>
      <c r="F53" s="61"/>
      <c r="G53" s="61"/>
      <c r="H53" s="61"/>
      <c r="I53" s="61"/>
      <c r="J53" s="61"/>
    </row>
    <row r="54" spans="1:10" ht="15">
      <c r="A54" s="61"/>
      <c r="B54" s="71"/>
      <c r="C54" s="77">
        <f t="shared" si="1"/>
        <v>0</v>
      </c>
      <c r="D54" s="61"/>
      <c r="E54" s="61"/>
      <c r="F54" s="61"/>
      <c r="G54" s="61"/>
      <c r="H54" s="61"/>
      <c r="I54" s="61"/>
      <c r="J54" s="61"/>
    </row>
    <row r="55" spans="1:10" ht="15">
      <c r="A55" s="61"/>
      <c r="B55" s="71"/>
      <c r="C55" s="77">
        <f t="shared" si="1"/>
        <v>0</v>
      </c>
      <c r="D55" s="61"/>
      <c r="E55" s="61"/>
      <c r="F55" s="61"/>
      <c r="G55" s="61"/>
      <c r="H55" s="61"/>
      <c r="I55" s="61"/>
      <c r="J55" s="61"/>
    </row>
    <row r="56" spans="1:10" ht="15">
      <c r="A56" s="64"/>
      <c r="B56" s="69"/>
      <c r="C56" s="77">
        <f t="shared" si="1"/>
        <v>0</v>
      </c>
      <c r="D56" s="69"/>
      <c r="E56" s="69"/>
      <c r="F56" s="69"/>
      <c r="G56" s="69"/>
      <c r="H56" s="69"/>
      <c r="I56" s="69"/>
      <c r="J56" s="69"/>
    </row>
    <row r="57" spans="1:10" ht="15">
      <c r="A57" s="66"/>
      <c r="B57" s="72" t="s">
        <v>50</v>
      </c>
      <c r="C57" s="77">
        <f t="shared" si="1"/>
        <v>934</v>
      </c>
      <c r="D57" s="66">
        <f>D17+D35+D39+D52+D56</f>
        <v>30</v>
      </c>
      <c r="E57" s="66">
        <f>E17+E35+E39+E52+E56</f>
        <v>12</v>
      </c>
      <c r="F57" s="66">
        <f>F17+F35+F39+F52+F56</f>
        <v>1</v>
      </c>
      <c r="G57" s="66">
        <f>G17+G35+G39+G52+G56</f>
        <v>407</v>
      </c>
      <c r="H57" s="66">
        <f>H17+H35+H39+H52+H56</f>
        <v>181</v>
      </c>
      <c r="I57" s="66">
        <f>I17+I35+I39+I52+I56</f>
        <v>281</v>
      </c>
      <c r="J57" s="66">
        <f>J17+J35+J39+J52+J56</f>
        <v>22</v>
      </c>
    </row>
  </sheetData>
  <mergeCells count="8">
    <mergeCell ref="A1:J2"/>
    <mergeCell ref="A3:A4"/>
    <mergeCell ref="B3:B4"/>
    <mergeCell ref="C3:C4"/>
    <mergeCell ref="D3:F3"/>
    <mergeCell ref="G3:G4"/>
    <mergeCell ref="H3:I3"/>
    <mergeCell ref="J3:J4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110" zoomScaleNormal="110" workbookViewId="0" topLeftCell="A1">
      <pane xSplit="11" ySplit="11" topLeftCell="L48" activePane="bottomRight" state="frozen"/>
      <selection pane="topRight" activeCell="L1" sqref="L1"/>
      <selection pane="bottomLeft" activeCell="A12" sqref="A12"/>
      <selection pane="bottomRight" activeCell="E48" sqref="E48"/>
    </sheetView>
  </sheetViews>
  <sheetFormatPr defaultColWidth="9.140625" defaultRowHeight="15"/>
  <cols>
    <col min="1" max="1" width="3.8515625" style="2" customWidth="1"/>
    <col min="2" max="2" width="30.57421875" style="2" customWidth="1"/>
    <col min="3" max="3" width="5.421875" style="2" customWidth="1"/>
    <col min="4" max="4" width="5.8515625" style="2" customWidth="1"/>
    <col min="5" max="5" width="6.421875" style="2" customWidth="1"/>
    <col min="6" max="6" width="5.00390625" style="2" customWidth="1"/>
    <col min="7" max="256" width="9.140625" style="2" customWidth="1"/>
    <col min="257" max="257" width="3.8515625" style="2" customWidth="1"/>
    <col min="258" max="258" width="19.421875" style="2" customWidth="1"/>
    <col min="259" max="259" width="5.421875" style="2" customWidth="1"/>
    <col min="260" max="260" width="5.8515625" style="2" customWidth="1"/>
    <col min="261" max="261" width="6.421875" style="2" customWidth="1"/>
    <col min="262" max="262" width="5.00390625" style="2" customWidth="1"/>
    <col min="263" max="512" width="9.140625" style="2" customWidth="1"/>
    <col min="513" max="513" width="3.8515625" style="2" customWidth="1"/>
    <col min="514" max="514" width="19.421875" style="2" customWidth="1"/>
    <col min="515" max="515" width="5.421875" style="2" customWidth="1"/>
    <col min="516" max="516" width="5.8515625" style="2" customWidth="1"/>
    <col min="517" max="517" width="6.421875" style="2" customWidth="1"/>
    <col min="518" max="518" width="5.00390625" style="2" customWidth="1"/>
    <col min="519" max="768" width="9.140625" style="2" customWidth="1"/>
    <col min="769" max="769" width="3.8515625" style="2" customWidth="1"/>
    <col min="770" max="770" width="19.421875" style="2" customWidth="1"/>
    <col min="771" max="771" width="5.421875" style="2" customWidth="1"/>
    <col min="772" max="772" width="5.8515625" style="2" customWidth="1"/>
    <col min="773" max="773" width="6.421875" style="2" customWidth="1"/>
    <col min="774" max="774" width="5.00390625" style="2" customWidth="1"/>
    <col min="775" max="1024" width="9.140625" style="2" customWidth="1"/>
    <col min="1025" max="1025" width="3.8515625" style="2" customWidth="1"/>
    <col min="1026" max="1026" width="19.421875" style="2" customWidth="1"/>
    <col min="1027" max="1027" width="5.421875" style="2" customWidth="1"/>
    <col min="1028" max="1028" width="5.8515625" style="2" customWidth="1"/>
    <col min="1029" max="1029" width="6.421875" style="2" customWidth="1"/>
    <col min="1030" max="1030" width="5.00390625" style="2" customWidth="1"/>
    <col min="1031" max="1280" width="9.140625" style="2" customWidth="1"/>
    <col min="1281" max="1281" width="3.8515625" style="2" customWidth="1"/>
    <col min="1282" max="1282" width="19.421875" style="2" customWidth="1"/>
    <col min="1283" max="1283" width="5.421875" style="2" customWidth="1"/>
    <col min="1284" max="1284" width="5.8515625" style="2" customWidth="1"/>
    <col min="1285" max="1285" width="6.421875" style="2" customWidth="1"/>
    <col min="1286" max="1286" width="5.00390625" style="2" customWidth="1"/>
    <col min="1287" max="1536" width="9.140625" style="2" customWidth="1"/>
    <col min="1537" max="1537" width="3.8515625" style="2" customWidth="1"/>
    <col min="1538" max="1538" width="19.421875" style="2" customWidth="1"/>
    <col min="1539" max="1539" width="5.421875" style="2" customWidth="1"/>
    <col min="1540" max="1540" width="5.8515625" style="2" customWidth="1"/>
    <col min="1541" max="1541" width="6.421875" style="2" customWidth="1"/>
    <col min="1542" max="1542" width="5.00390625" style="2" customWidth="1"/>
    <col min="1543" max="1792" width="9.140625" style="2" customWidth="1"/>
    <col min="1793" max="1793" width="3.8515625" style="2" customWidth="1"/>
    <col min="1794" max="1794" width="19.421875" style="2" customWidth="1"/>
    <col min="1795" max="1795" width="5.421875" style="2" customWidth="1"/>
    <col min="1796" max="1796" width="5.8515625" style="2" customWidth="1"/>
    <col min="1797" max="1797" width="6.421875" style="2" customWidth="1"/>
    <col min="1798" max="1798" width="5.00390625" style="2" customWidth="1"/>
    <col min="1799" max="2048" width="9.140625" style="2" customWidth="1"/>
    <col min="2049" max="2049" width="3.8515625" style="2" customWidth="1"/>
    <col min="2050" max="2050" width="19.421875" style="2" customWidth="1"/>
    <col min="2051" max="2051" width="5.421875" style="2" customWidth="1"/>
    <col min="2052" max="2052" width="5.8515625" style="2" customWidth="1"/>
    <col min="2053" max="2053" width="6.421875" style="2" customWidth="1"/>
    <col min="2054" max="2054" width="5.00390625" style="2" customWidth="1"/>
    <col min="2055" max="2304" width="9.140625" style="2" customWidth="1"/>
    <col min="2305" max="2305" width="3.8515625" style="2" customWidth="1"/>
    <col min="2306" max="2306" width="19.421875" style="2" customWidth="1"/>
    <col min="2307" max="2307" width="5.421875" style="2" customWidth="1"/>
    <col min="2308" max="2308" width="5.8515625" style="2" customWidth="1"/>
    <col min="2309" max="2309" width="6.421875" style="2" customWidth="1"/>
    <col min="2310" max="2310" width="5.00390625" style="2" customWidth="1"/>
    <col min="2311" max="2560" width="9.140625" style="2" customWidth="1"/>
    <col min="2561" max="2561" width="3.8515625" style="2" customWidth="1"/>
    <col min="2562" max="2562" width="19.421875" style="2" customWidth="1"/>
    <col min="2563" max="2563" width="5.421875" style="2" customWidth="1"/>
    <col min="2564" max="2564" width="5.8515625" style="2" customWidth="1"/>
    <col min="2565" max="2565" width="6.421875" style="2" customWidth="1"/>
    <col min="2566" max="2566" width="5.00390625" style="2" customWidth="1"/>
    <col min="2567" max="2816" width="9.140625" style="2" customWidth="1"/>
    <col min="2817" max="2817" width="3.8515625" style="2" customWidth="1"/>
    <col min="2818" max="2818" width="19.421875" style="2" customWidth="1"/>
    <col min="2819" max="2819" width="5.421875" style="2" customWidth="1"/>
    <col min="2820" max="2820" width="5.8515625" style="2" customWidth="1"/>
    <col min="2821" max="2821" width="6.421875" style="2" customWidth="1"/>
    <col min="2822" max="2822" width="5.00390625" style="2" customWidth="1"/>
    <col min="2823" max="3072" width="9.140625" style="2" customWidth="1"/>
    <col min="3073" max="3073" width="3.8515625" style="2" customWidth="1"/>
    <col min="3074" max="3074" width="19.421875" style="2" customWidth="1"/>
    <col min="3075" max="3075" width="5.421875" style="2" customWidth="1"/>
    <col min="3076" max="3076" width="5.8515625" style="2" customWidth="1"/>
    <col min="3077" max="3077" width="6.421875" style="2" customWidth="1"/>
    <col min="3078" max="3078" width="5.00390625" style="2" customWidth="1"/>
    <col min="3079" max="3328" width="9.140625" style="2" customWidth="1"/>
    <col min="3329" max="3329" width="3.8515625" style="2" customWidth="1"/>
    <col min="3330" max="3330" width="19.421875" style="2" customWidth="1"/>
    <col min="3331" max="3331" width="5.421875" style="2" customWidth="1"/>
    <col min="3332" max="3332" width="5.8515625" style="2" customWidth="1"/>
    <col min="3333" max="3333" width="6.421875" style="2" customWidth="1"/>
    <col min="3334" max="3334" width="5.00390625" style="2" customWidth="1"/>
    <col min="3335" max="3584" width="9.140625" style="2" customWidth="1"/>
    <col min="3585" max="3585" width="3.8515625" style="2" customWidth="1"/>
    <col min="3586" max="3586" width="19.421875" style="2" customWidth="1"/>
    <col min="3587" max="3587" width="5.421875" style="2" customWidth="1"/>
    <col min="3588" max="3588" width="5.8515625" style="2" customWidth="1"/>
    <col min="3589" max="3589" width="6.421875" style="2" customWidth="1"/>
    <col min="3590" max="3590" width="5.00390625" style="2" customWidth="1"/>
    <col min="3591" max="3840" width="9.140625" style="2" customWidth="1"/>
    <col min="3841" max="3841" width="3.8515625" style="2" customWidth="1"/>
    <col min="3842" max="3842" width="19.421875" style="2" customWidth="1"/>
    <col min="3843" max="3843" width="5.421875" style="2" customWidth="1"/>
    <col min="3844" max="3844" width="5.8515625" style="2" customWidth="1"/>
    <col min="3845" max="3845" width="6.421875" style="2" customWidth="1"/>
    <col min="3846" max="3846" width="5.00390625" style="2" customWidth="1"/>
    <col min="3847" max="4096" width="9.140625" style="2" customWidth="1"/>
    <col min="4097" max="4097" width="3.8515625" style="2" customWidth="1"/>
    <col min="4098" max="4098" width="19.421875" style="2" customWidth="1"/>
    <col min="4099" max="4099" width="5.421875" style="2" customWidth="1"/>
    <col min="4100" max="4100" width="5.8515625" style="2" customWidth="1"/>
    <col min="4101" max="4101" width="6.421875" style="2" customWidth="1"/>
    <col min="4102" max="4102" width="5.00390625" style="2" customWidth="1"/>
    <col min="4103" max="4352" width="9.140625" style="2" customWidth="1"/>
    <col min="4353" max="4353" width="3.8515625" style="2" customWidth="1"/>
    <col min="4354" max="4354" width="19.421875" style="2" customWidth="1"/>
    <col min="4355" max="4355" width="5.421875" style="2" customWidth="1"/>
    <col min="4356" max="4356" width="5.8515625" style="2" customWidth="1"/>
    <col min="4357" max="4357" width="6.421875" style="2" customWidth="1"/>
    <col min="4358" max="4358" width="5.00390625" style="2" customWidth="1"/>
    <col min="4359" max="4608" width="9.140625" style="2" customWidth="1"/>
    <col min="4609" max="4609" width="3.8515625" style="2" customWidth="1"/>
    <col min="4610" max="4610" width="19.421875" style="2" customWidth="1"/>
    <col min="4611" max="4611" width="5.421875" style="2" customWidth="1"/>
    <col min="4612" max="4612" width="5.8515625" style="2" customWidth="1"/>
    <col min="4613" max="4613" width="6.421875" style="2" customWidth="1"/>
    <col min="4614" max="4614" width="5.00390625" style="2" customWidth="1"/>
    <col min="4615" max="4864" width="9.140625" style="2" customWidth="1"/>
    <col min="4865" max="4865" width="3.8515625" style="2" customWidth="1"/>
    <col min="4866" max="4866" width="19.421875" style="2" customWidth="1"/>
    <col min="4867" max="4867" width="5.421875" style="2" customWidth="1"/>
    <col min="4868" max="4868" width="5.8515625" style="2" customWidth="1"/>
    <col min="4869" max="4869" width="6.421875" style="2" customWidth="1"/>
    <col min="4870" max="4870" width="5.00390625" style="2" customWidth="1"/>
    <col min="4871" max="5120" width="9.140625" style="2" customWidth="1"/>
    <col min="5121" max="5121" width="3.8515625" style="2" customWidth="1"/>
    <col min="5122" max="5122" width="19.421875" style="2" customWidth="1"/>
    <col min="5123" max="5123" width="5.421875" style="2" customWidth="1"/>
    <col min="5124" max="5124" width="5.8515625" style="2" customWidth="1"/>
    <col min="5125" max="5125" width="6.421875" style="2" customWidth="1"/>
    <col min="5126" max="5126" width="5.00390625" style="2" customWidth="1"/>
    <col min="5127" max="5376" width="9.140625" style="2" customWidth="1"/>
    <col min="5377" max="5377" width="3.8515625" style="2" customWidth="1"/>
    <col min="5378" max="5378" width="19.421875" style="2" customWidth="1"/>
    <col min="5379" max="5379" width="5.421875" style="2" customWidth="1"/>
    <col min="5380" max="5380" width="5.8515625" style="2" customWidth="1"/>
    <col min="5381" max="5381" width="6.421875" style="2" customWidth="1"/>
    <col min="5382" max="5382" width="5.00390625" style="2" customWidth="1"/>
    <col min="5383" max="5632" width="9.140625" style="2" customWidth="1"/>
    <col min="5633" max="5633" width="3.8515625" style="2" customWidth="1"/>
    <col min="5634" max="5634" width="19.421875" style="2" customWidth="1"/>
    <col min="5635" max="5635" width="5.421875" style="2" customWidth="1"/>
    <col min="5636" max="5636" width="5.8515625" style="2" customWidth="1"/>
    <col min="5637" max="5637" width="6.421875" style="2" customWidth="1"/>
    <col min="5638" max="5638" width="5.00390625" style="2" customWidth="1"/>
    <col min="5639" max="5888" width="9.140625" style="2" customWidth="1"/>
    <col min="5889" max="5889" width="3.8515625" style="2" customWidth="1"/>
    <col min="5890" max="5890" width="19.421875" style="2" customWidth="1"/>
    <col min="5891" max="5891" width="5.421875" style="2" customWidth="1"/>
    <col min="5892" max="5892" width="5.8515625" style="2" customWidth="1"/>
    <col min="5893" max="5893" width="6.421875" style="2" customWidth="1"/>
    <col min="5894" max="5894" width="5.00390625" style="2" customWidth="1"/>
    <col min="5895" max="6144" width="9.140625" style="2" customWidth="1"/>
    <col min="6145" max="6145" width="3.8515625" style="2" customWidth="1"/>
    <col min="6146" max="6146" width="19.421875" style="2" customWidth="1"/>
    <col min="6147" max="6147" width="5.421875" style="2" customWidth="1"/>
    <col min="6148" max="6148" width="5.8515625" style="2" customWidth="1"/>
    <col min="6149" max="6149" width="6.421875" style="2" customWidth="1"/>
    <col min="6150" max="6150" width="5.00390625" style="2" customWidth="1"/>
    <col min="6151" max="6400" width="9.140625" style="2" customWidth="1"/>
    <col min="6401" max="6401" width="3.8515625" style="2" customWidth="1"/>
    <col min="6402" max="6402" width="19.421875" style="2" customWidth="1"/>
    <col min="6403" max="6403" width="5.421875" style="2" customWidth="1"/>
    <col min="6404" max="6404" width="5.8515625" style="2" customWidth="1"/>
    <col min="6405" max="6405" width="6.421875" style="2" customWidth="1"/>
    <col min="6406" max="6406" width="5.00390625" style="2" customWidth="1"/>
    <col min="6407" max="6656" width="9.140625" style="2" customWidth="1"/>
    <col min="6657" max="6657" width="3.8515625" style="2" customWidth="1"/>
    <col min="6658" max="6658" width="19.421875" style="2" customWidth="1"/>
    <col min="6659" max="6659" width="5.421875" style="2" customWidth="1"/>
    <col min="6660" max="6660" width="5.8515625" style="2" customWidth="1"/>
    <col min="6661" max="6661" width="6.421875" style="2" customWidth="1"/>
    <col min="6662" max="6662" width="5.00390625" style="2" customWidth="1"/>
    <col min="6663" max="6912" width="9.140625" style="2" customWidth="1"/>
    <col min="6913" max="6913" width="3.8515625" style="2" customWidth="1"/>
    <col min="6914" max="6914" width="19.421875" style="2" customWidth="1"/>
    <col min="6915" max="6915" width="5.421875" style="2" customWidth="1"/>
    <col min="6916" max="6916" width="5.8515625" style="2" customWidth="1"/>
    <col min="6917" max="6917" width="6.421875" style="2" customWidth="1"/>
    <col min="6918" max="6918" width="5.00390625" style="2" customWidth="1"/>
    <col min="6919" max="7168" width="9.140625" style="2" customWidth="1"/>
    <col min="7169" max="7169" width="3.8515625" style="2" customWidth="1"/>
    <col min="7170" max="7170" width="19.421875" style="2" customWidth="1"/>
    <col min="7171" max="7171" width="5.421875" style="2" customWidth="1"/>
    <col min="7172" max="7172" width="5.8515625" style="2" customWidth="1"/>
    <col min="7173" max="7173" width="6.421875" style="2" customWidth="1"/>
    <col min="7174" max="7174" width="5.00390625" style="2" customWidth="1"/>
    <col min="7175" max="7424" width="9.140625" style="2" customWidth="1"/>
    <col min="7425" max="7425" width="3.8515625" style="2" customWidth="1"/>
    <col min="7426" max="7426" width="19.421875" style="2" customWidth="1"/>
    <col min="7427" max="7427" width="5.421875" style="2" customWidth="1"/>
    <col min="7428" max="7428" width="5.8515625" style="2" customWidth="1"/>
    <col min="7429" max="7429" width="6.421875" style="2" customWidth="1"/>
    <col min="7430" max="7430" width="5.00390625" style="2" customWidth="1"/>
    <col min="7431" max="7680" width="9.140625" style="2" customWidth="1"/>
    <col min="7681" max="7681" width="3.8515625" style="2" customWidth="1"/>
    <col min="7682" max="7682" width="19.421875" style="2" customWidth="1"/>
    <col min="7683" max="7683" width="5.421875" style="2" customWidth="1"/>
    <col min="7684" max="7684" width="5.8515625" style="2" customWidth="1"/>
    <col min="7685" max="7685" width="6.421875" style="2" customWidth="1"/>
    <col min="7686" max="7686" width="5.00390625" style="2" customWidth="1"/>
    <col min="7687" max="7936" width="9.140625" style="2" customWidth="1"/>
    <col min="7937" max="7937" width="3.8515625" style="2" customWidth="1"/>
    <col min="7938" max="7938" width="19.421875" style="2" customWidth="1"/>
    <col min="7939" max="7939" width="5.421875" style="2" customWidth="1"/>
    <col min="7940" max="7940" width="5.8515625" style="2" customWidth="1"/>
    <col min="7941" max="7941" width="6.421875" style="2" customWidth="1"/>
    <col min="7942" max="7942" width="5.00390625" style="2" customWidth="1"/>
    <col min="7943" max="8192" width="9.140625" style="2" customWidth="1"/>
    <col min="8193" max="8193" width="3.8515625" style="2" customWidth="1"/>
    <col min="8194" max="8194" width="19.421875" style="2" customWidth="1"/>
    <col min="8195" max="8195" width="5.421875" style="2" customWidth="1"/>
    <col min="8196" max="8196" width="5.8515625" style="2" customWidth="1"/>
    <col min="8197" max="8197" width="6.421875" style="2" customWidth="1"/>
    <col min="8198" max="8198" width="5.00390625" style="2" customWidth="1"/>
    <col min="8199" max="8448" width="9.140625" style="2" customWidth="1"/>
    <col min="8449" max="8449" width="3.8515625" style="2" customWidth="1"/>
    <col min="8450" max="8450" width="19.421875" style="2" customWidth="1"/>
    <col min="8451" max="8451" width="5.421875" style="2" customWidth="1"/>
    <col min="8452" max="8452" width="5.8515625" style="2" customWidth="1"/>
    <col min="8453" max="8453" width="6.421875" style="2" customWidth="1"/>
    <col min="8454" max="8454" width="5.00390625" style="2" customWidth="1"/>
    <col min="8455" max="8704" width="9.140625" style="2" customWidth="1"/>
    <col min="8705" max="8705" width="3.8515625" style="2" customWidth="1"/>
    <col min="8706" max="8706" width="19.421875" style="2" customWidth="1"/>
    <col min="8707" max="8707" width="5.421875" style="2" customWidth="1"/>
    <col min="8708" max="8708" width="5.8515625" style="2" customWidth="1"/>
    <col min="8709" max="8709" width="6.421875" style="2" customWidth="1"/>
    <col min="8710" max="8710" width="5.00390625" style="2" customWidth="1"/>
    <col min="8711" max="8960" width="9.140625" style="2" customWidth="1"/>
    <col min="8961" max="8961" width="3.8515625" style="2" customWidth="1"/>
    <col min="8962" max="8962" width="19.421875" style="2" customWidth="1"/>
    <col min="8963" max="8963" width="5.421875" style="2" customWidth="1"/>
    <col min="8964" max="8964" width="5.8515625" style="2" customWidth="1"/>
    <col min="8965" max="8965" width="6.421875" style="2" customWidth="1"/>
    <col min="8966" max="8966" width="5.00390625" style="2" customWidth="1"/>
    <col min="8967" max="9216" width="9.140625" style="2" customWidth="1"/>
    <col min="9217" max="9217" width="3.8515625" style="2" customWidth="1"/>
    <col min="9218" max="9218" width="19.421875" style="2" customWidth="1"/>
    <col min="9219" max="9219" width="5.421875" style="2" customWidth="1"/>
    <col min="9220" max="9220" width="5.8515625" style="2" customWidth="1"/>
    <col min="9221" max="9221" width="6.421875" style="2" customWidth="1"/>
    <col min="9222" max="9222" width="5.00390625" style="2" customWidth="1"/>
    <col min="9223" max="9472" width="9.140625" style="2" customWidth="1"/>
    <col min="9473" max="9473" width="3.8515625" style="2" customWidth="1"/>
    <col min="9474" max="9474" width="19.421875" style="2" customWidth="1"/>
    <col min="9475" max="9475" width="5.421875" style="2" customWidth="1"/>
    <col min="9476" max="9476" width="5.8515625" style="2" customWidth="1"/>
    <col min="9477" max="9477" width="6.421875" style="2" customWidth="1"/>
    <col min="9478" max="9478" width="5.00390625" style="2" customWidth="1"/>
    <col min="9479" max="9728" width="9.140625" style="2" customWidth="1"/>
    <col min="9729" max="9729" width="3.8515625" style="2" customWidth="1"/>
    <col min="9730" max="9730" width="19.421875" style="2" customWidth="1"/>
    <col min="9731" max="9731" width="5.421875" style="2" customWidth="1"/>
    <col min="9732" max="9732" width="5.8515625" style="2" customWidth="1"/>
    <col min="9733" max="9733" width="6.421875" style="2" customWidth="1"/>
    <col min="9734" max="9734" width="5.00390625" style="2" customWidth="1"/>
    <col min="9735" max="9984" width="9.140625" style="2" customWidth="1"/>
    <col min="9985" max="9985" width="3.8515625" style="2" customWidth="1"/>
    <col min="9986" max="9986" width="19.421875" style="2" customWidth="1"/>
    <col min="9987" max="9987" width="5.421875" style="2" customWidth="1"/>
    <col min="9988" max="9988" width="5.8515625" style="2" customWidth="1"/>
    <col min="9989" max="9989" width="6.421875" style="2" customWidth="1"/>
    <col min="9990" max="9990" width="5.00390625" style="2" customWidth="1"/>
    <col min="9991" max="10240" width="9.140625" style="2" customWidth="1"/>
    <col min="10241" max="10241" width="3.8515625" style="2" customWidth="1"/>
    <col min="10242" max="10242" width="19.421875" style="2" customWidth="1"/>
    <col min="10243" max="10243" width="5.421875" style="2" customWidth="1"/>
    <col min="10244" max="10244" width="5.8515625" style="2" customWidth="1"/>
    <col min="10245" max="10245" width="6.421875" style="2" customWidth="1"/>
    <col min="10246" max="10246" width="5.00390625" style="2" customWidth="1"/>
    <col min="10247" max="10496" width="9.140625" style="2" customWidth="1"/>
    <col min="10497" max="10497" width="3.8515625" style="2" customWidth="1"/>
    <col min="10498" max="10498" width="19.421875" style="2" customWidth="1"/>
    <col min="10499" max="10499" width="5.421875" style="2" customWidth="1"/>
    <col min="10500" max="10500" width="5.8515625" style="2" customWidth="1"/>
    <col min="10501" max="10501" width="6.421875" style="2" customWidth="1"/>
    <col min="10502" max="10502" width="5.00390625" style="2" customWidth="1"/>
    <col min="10503" max="10752" width="9.140625" style="2" customWidth="1"/>
    <col min="10753" max="10753" width="3.8515625" style="2" customWidth="1"/>
    <col min="10754" max="10754" width="19.421875" style="2" customWidth="1"/>
    <col min="10755" max="10755" width="5.421875" style="2" customWidth="1"/>
    <col min="10756" max="10756" width="5.8515625" style="2" customWidth="1"/>
    <col min="10757" max="10757" width="6.421875" style="2" customWidth="1"/>
    <col min="10758" max="10758" width="5.00390625" style="2" customWidth="1"/>
    <col min="10759" max="11008" width="9.140625" style="2" customWidth="1"/>
    <col min="11009" max="11009" width="3.8515625" style="2" customWidth="1"/>
    <col min="11010" max="11010" width="19.421875" style="2" customWidth="1"/>
    <col min="11011" max="11011" width="5.421875" style="2" customWidth="1"/>
    <col min="11012" max="11012" width="5.8515625" style="2" customWidth="1"/>
    <col min="11013" max="11013" width="6.421875" style="2" customWidth="1"/>
    <col min="11014" max="11014" width="5.00390625" style="2" customWidth="1"/>
    <col min="11015" max="11264" width="9.140625" style="2" customWidth="1"/>
    <col min="11265" max="11265" width="3.8515625" style="2" customWidth="1"/>
    <col min="11266" max="11266" width="19.421875" style="2" customWidth="1"/>
    <col min="11267" max="11267" width="5.421875" style="2" customWidth="1"/>
    <col min="11268" max="11268" width="5.8515625" style="2" customWidth="1"/>
    <col min="11269" max="11269" width="6.421875" style="2" customWidth="1"/>
    <col min="11270" max="11270" width="5.00390625" style="2" customWidth="1"/>
    <col min="11271" max="11520" width="9.140625" style="2" customWidth="1"/>
    <col min="11521" max="11521" width="3.8515625" style="2" customWidth="1"/>
    <col min="11522" max="11522" width="19.421875" style="2" customWidth="1"/>
    <col min="11523" max="11523" width="5.421875" style="2" customWidth="1"/>
    <col min="11524" max="11524" width="5.8515625" style="2" customWidth="1"/>
    <col min="11525" max="11525" width="6.421875" style="2" customWidth="1"/>
    <col min="11526" max="11526" width="5.00390625" style="2" customWidth="1"/>
    <col min="11527" max="11776" width="9.140625" style="2" customWidth="1"/>
    <col min="11777" max="11777" width="3.8515625" style="2" customWidth="1"/>
    <col min="11778" max="11778" width="19.421875" style="2" customWidth="1"/>
    <col min="11779" max="11779" width="5.421875" style="2" customWidth="1"/>
    <col min="11780" max="11780" width="5.8515625" style="2" customWidth="1"/>
    <col min="11781" max="11781" width="6.421875" style="2" customWidth="1"/>
    <col min="11782" max="11782" width="5.00390625" style="2" customWidth="1"/>
    <col min="11783" max="12032" width="9.140625" style="2" customWidth="1"/>
    <col min="12033" max="12033" width="3.8515625" style="2" customWidth="1"/>
    <col min="12034" max="12034" width="19.421875" style="2" customWidth="1"/>
    <col min="12035" max="12035" width="5.421875" style="2" customWidth="1"/>
    <col min="12036" max="12036" width="5.8515625" style="2" customWidth="1"/>
    <col min="12037" max="12037" width="6.421875" style="2" customWidth="1"/>
    <col min="12038" max="12038" width="5.00390625" style="2" customWidth="1"/>
    <col min="12039" max="12288" width="9.140625" style="2" customWidth="1"/>
    <col min="12289" max="12289" width="3.8515625" style="2" customWidth="1"/>
    <col min="12290" max="12290" width="19.421875" style="2" customWidth="1"/>
    <col min="12291" max="12291" width="5.421875" style="2" customWidth="1"/>
    <col min="12292" max="12292" width="5.8515625" style="2" customWidth="1"/>
    <col min="12293" max="12293" width="6.421875" style="2" customWidth="1"/>
    <col min="12294" max="12294" width="5.00390625" style="2" customWidth="1"/>
    <col min="12295" max="12544" width="9.140625" style="2" customWidth="1"/>
    <col min="12545" max="12545" width="3.8515625" style="2" customWidth="1"/>
    <col min="12546" max="12546" width="19.421875" style="2" customWidth="1"/>
    <col min="12547" max="12547" width="5.421875" style="2" customWidth="1"/>
    <col min="12548" max="12548" width="5.8515625" style="2" customWidth="1"/>
    <col min="12549" max="12549" width="6.421875" style="2" customWidth="1"/>
    <col min="12550" max="12550" width="5.00390625" style="2" customWidth="1"/>
    <col min="12551" max="12800" width="9.140625" style="2" customWidth="1"/>
    <col min="12801" max="12801" width="3.8515625" style="2" customWidth="1"/>
    <col min="12802" max="12802" width="19.421875" style="2" customWidth="1"/>
    <col min="12803" max="12803" width="5.421875" style="2" customWidth="1"/>
    <col min="12804" max="12804" width="5.8515625" style="2" customWidth="1"/>
    <col min="12805" max="12805" width="6.421875" style="2" customWidth="1"/>
    <col min="12806" max="12806" width="5.00390625" style="2" customWidth="1"/>
    <col min="12807" max="13056" width="9.140625" style="2" customWidth="1"/>
    <col min="13057" max="13057" width="3.8515625" style="2" customWidth="1"/>
    <col min="13058" max="13058" width="19.421875" style="2" customWidth="1"/>
    <col min="13059" max="13059" width="5.421875" style="2" customWidth="1"/>
    <col min="13060" max="13060" width="5.8515625" style="2" customWidth="1"/>
    <col min="13061" max="13061" width="6.421875" style="2" customWidth="1"/>
    <col min="13062" max="13062" width="5.00390625" style="2" customWidth="1"/>
    <col min="13063" max="13312" width="9.140625" style="2" customWidth="1"/>
    <col min="13313" max="13313" width="3.8515625" style="2" customWidth="1"/>
    <col min="13314" max="13314" width="19.421875" style="2" customWidth="1"/>
    <col min="13315" max="13315" width="5.421875" style="2" customWidth="1"/>
    <col min="13316" max="13316" width="5.8515625" style="2" customWidth="1"/>
    <col min="13317" max="13317" width="6.421875" style="2" customWidth="1"/>
    <col min="13318" max="13318" width="5.00390625" style="2" customWidth="1"/>
    <col min="13319" max="13568" width="9.140625" style="2" customWidth="1"/>
    <col min="13569" max="13569" width="3.8515625" style="2" customWidth="1"/>
    <col min="13570" max="13570" width="19.421875" style="2" customWidth="1"/>
    <col min="13571" max="13571" width="5.421875" style="2" customWidth="1"/>
    <col min="13572" max="13572" width="5.8515625" style="2" customWidth="1"/>
    <col min="13573" max="13573" width="6.421875" style="2" customWidth="1"/>
    <col min="13574" max="13574" width="5.00390625" style="2" customWidth="1"/>
    <col min="13575" max="13824" width="9.140625" style="2" customWidth="1"/>
    <col min="13825" max="13825" width="3.8515625" style="2" customWidth="1"/>
    <col min="13826" max="13826" width="19.421875" style="2" customWidth="1"/>
    <col min="13827" max="13827" width="5.421875" style="2" customWidth="1"/>
    <col min="13828" max="13828" width="5.8515625" style="2" customWidth="1"/>
    <col min="13829" max="13829" width="6.421875" style="2" customWidth="1"/>
    <col min="13830" max="13830" width="5.00390625" style="2" customWidth="1"/>
    <col min="13831" max="14080" width="9.140625" style="2" customWidth="1"/>
    <col min="14081" max="14081" width="3.8515625" style="2" customWidth="1"/>
    <col min="14082" max="14082" width="19.421875" style="2" customWidth="1"/>
    <col min="14083" max="14083" width="5.421875" style="2" customWidth="1"/>
    <col min="14084" max="14084" width="5.8515625" style="2" customWidth="1"/>
    <col min="14085" max="14085" width="6.421875" style="2" customWidth="1"/>
    <col min="14086" max="14086" width="5.00390625" style="2" customWidth="1"/>
    <col min="14087" max="14336" width="9.140625" style="2" customWidth="1"/>
    <col min="14337" max="14337" width="3.8515625" style="2" customWidth="1"/>
    <col min="14338" max="14338" width="19.421875" style="2" customWidth="1"/>
    <col min="14339" max="14339" width="5.421875" style="2" customWidth="1"/>
    <col min="14340" max="14340" width="5.8515625" style="2" customWidth="1"/>
    <col min="14341" max="14341" width="6.421875" style="2" customWidth="1"/>
    <col min="14342" max="14342" width="5.00390625" style="2" customWidth="1"/>
    <col min="14343" max="14592" width="9.140625" style="2" customWidth="1"/>
    <col min="14593" max="14593" width="3.8515625" style="2" customWidth="1"/>
    <col min="14594" max="14594" width="19.421875" style="2" customWidth="1"/>
    <col min="14595" max="14595" width="5.421875" style="2" customWidth="1"/>
    <col min="14596" max="14596" width="5.8515625" style="2" customWidth="1"/>
    <col min="14597" max="14597" width="6.421875" style="2" customWidth="1"/>
    <col min="14598" max="14598" width="5.00390625" style="2" customWidth="1"/>
    <col min="14599" max="14848" width="9.140625" style="2" customWidth="1"/>
    <col min="14849" max="14849" width="3.8515625" style="2" customWidth="1"/>
    <col min="14850" max="14850" width="19.421875" style="2" customWidth="1"/>
    <col min="14851" max="14851" width="5.421875" style="2" customWidth="1"/>
    <col min="14852" max="14852" width="5.8515625" style="2" customWidth="1"/>
    <col min="14853" max="14853" width="6.421875" style="2" customWidth="1"/>
    <col min="14854" max="14854" width="5.00390625" style="2" customWidth="1"/>
    <col min="14855" max="15104" width="9.140625" style="2" customWidth="1"/>
    <col min="15105" max="15105" width="3.8515625" style="2" customWidth="1"/>
    <col min="15106" max="15106" width="19.421875" style="2" customWidth="1"/>
    <col min="15107" max="15107" width="5.421875" style="2" customWidth="1"/>
    <col min="15108" max="15108" width="5.8515625" style="2" customWidth="1"/>
    <col min="15109" max="15109" width="6.421875" style="2" customWidth="1"/>
    <col min="15110" max="15110" width="5.00390625" style="2" customWidth="1"/>
    <col min="15111" max="15360" width="9.140625" style="2" customWidth="1"/>
    <col min="15361" max="15361" width="3.8515625" style="2" customWidth="1"/>
    <col min="15362" max="15362" width="19.421875" style="2" customWidth="1"/>
    <col min="15363" max="15363" width="5.421875" style="2" customWidth="1"/>
    <col min="15364" max="15364" width="5.8515625" style="2" customWidth="1"/>
    <col min="15365" max="15365" width="6.421875" style="2" customWidth="1"/>
    <col min="15366" max="15366" width="5.00390625" style="2" customWidth="1"/>
    <col min="15367" max="15616" width="9.140625" style="2" customWidth="1"/>
    <col min="15617" max="15617" width="3.8515625" style="2" customWidth="1"/>
    <col min="15618" max="15618" width="19.421875" style="2" customWidth="1"/>
    <col min="15619" max="15619" width="5.421875" style="2" customWidth="1"/>
    <col min="15620" max="15620" width="5.8515625" style="2" customWidth="1"/>
    <col min="15621" max="15621" width="6.421875" style="2" customWidth="1"/>
    <col min="15622" max="15622" width="5.00390625" style="2" customWidth="1"/>
    <col min="15623" max="15872" width="9.140625" style="2" customWidth="1"/>
    <col min="15873" max="15873" width="3.8515625" style="2" customWidth="1"/>
    <col min="15874" max="15874" width="19.421875" style="2" customWidth="1"/>
    <col min="15875" max="15875" width="5.421875" style="2" customWidth="1"/>
    <col min="15876" max="15876" width="5.8515625" style="2" customWidth="1"/>
    <col min="15877" max="15877" width="6.421875" style="2" customWidth="1"/>
    <col min="15878" max="15878" width="5.00390625" style="2" customWidth="1"/>
    <col min="15879" max="16128" width="9.140625" style="2" customWidth="1"/>
    <col min="16129" max="16129" width="3.8515625" style="2" customWidth="1"/>
    <col min="16130" max="16130" width="19.421875" style="2" customWidth="1"/>
    <col min="16131" max="16131" width="5.421875" style="2" customWidth="1"/>
    <col min="16132" max="16132" width="5.8515625" style="2" customWidth="1"/>
    <col min="16133" max="16133" width="6.421875" style="2" customWidth="1"/>
    <col min="16134" max="16134" width="5.00390625" style="2" customWidth="1"/>
    <col min="16135" max="16384" width="9.140625" style="2" customWidth="1"/>
  </cols>
  <sheetData>
    <row r="1" spans="1:12" ht="12.75" customHeight="1">
      <c r="A1" s="85" t="s">
        <v>89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36" customHeight="1">
      <c r="A3" s="60" t="s">
        <v>1</v>
      </c>
      <c r="B3" s="67" t="s">
        <v>2</v>
      </c>
      <c r="C3" s="80" t="s">
        <v>54</v>
      </c>
      <c r="D3" s="75" t="s">
        <v>66</v>
      </c>
      <c r="E3" s="75" t="s">
        <v>67</v>
      </c>
      <c r="F3" s="75" t="s">
        <v>68</v>
      </c>
      <c r="G3" s="75" t="s">
        <v>69</v>
      </c>
      <c r="H3" s="75" t="s">
        <v>70</v>
      </c>
      <c r="I3" s="75" t="s">
        <v>71</v>
      </c>
      <c r="J3" s="75" t="s">
        <v>72</v>
      </c>
      <c r="K3" s="75" t="s">
        <v>73</v>
      </c>
      <c r="L3" s="75" t="s">
        <v>88</v>
      </c>
    </row>
    <row r="4" spans="1:12" ht="15">
      <c r="A4" s="61">
        <v>1</v>
      </c>
      <c r="B4" s="68" t="s">
        <v>15</v>
      </c>
      <c r="C4" s="79">
        <f aca="true" t="shared" si="0" ref="C4:C49">D4+E4+F4+G4+H4+I4+J4+K4+L4</f>
        <v>21</v>
      </c>
      <c r="D4" s="62">
        <v>15</v>
      </c>
      <c r="E4" s="62">
        <v>1</v>
      </c>
      <c r="F4" s="62">
        <v>2</v>
      </c>
      <c r="G4" s="62">
        <v>1</v>
      </c>
      <c r="H4" s="58">
        <v>1</v>
      </c>
      <c r="I4" s="58">
        <v>1</v>
      </c>
      <c r="J4" s="62"/>
      <c r="K4" s="62"/>
      <c r="L4" s="62"/>
    </row>
    <row r="5" spans="1:12" ht="15">
      <c r="A5" s="61">
        <v>2</v>
      </c>
      <c r="B5" s="68" t="s">
        <v>16</v>
      </c>
      <c r="C5" s="79">
        <f t="shared" si="0"/>
        <v>28</v>
      </c>
      <c r="D5" s="62">
        <v>16</v>
      </c>
      <c r="E5" s="62">
        <v>1</v>
      </c>
      <c r="F5" s="62">
        <v>2</v>
      </c>
      <c r="G5" s="62">
        <v>5</v>
      </c>
      <c r="H5" s="58">
        <v>2</v>
      </c>
      <c r="I5" s="58">
        <v>1</v>
      </c>
      <c r="J5" s="62"/>
      <c r="K5" s="62"/>
      <c r="L5" s="62">
        <v>1</v>
      </c>
    </row>
    <row r="6" spans="1:12" ht="15">
      <c r="A6" s="61">
        <v>3</v>
      </c>
      <c r="B6" s="68" t="s">
        <v>17</v>
      </c>
      <c r="C6" s="79">
        <f t="shared" si="0"/>
        <v>15</v>
      </c>
      <c r="D6" s="62">
        <v>8</v>
      </c>
      <c r="E6" s="62">
        <v>1</v>
      </c>
      <c r="F6" s="62">
        <v>1</v>
      </c>
      <c r="G6" s="62">
        <v>1</v>
      </c>
      <c r="H6" s="58">
        <v>1</v>
      </c>
      <c r="I6" s="58">
        <v>1</v>
      </c>
      <c r="J6" s="62"/>
      <c r="K6" s="62">
        <v>1</v>
      </c>
      <c r="L6" s="62">
        <v>1</v>
      </c>
    </row>
    <row r="7" spans="1:12" ht="15">
      <c r="A7" s="61">
        <v>4</v>
      </c>
      <c r="B7" s="68" t="s">
        <v>18</v>
      </c>
      <c r="C7" s="79">
        <f t="shared" si="0"/>
        <v>24</v>
      </c>
      <c r="D7" s="62">
        <v>15</v>
      </c>
      <c r="E7" s="62">
        <v>1</v>
      </c>
      <c r="F7" s="62">
        <v>2</v>
      </c>
      <c r="G7" s="62">
        <v>2</v>
      </c>
      <c r="H7" s="58">
        <v>2</v>
      </c>
      <c r="I7" s="58">
        <v>2</v>
      </c>
      <c r="J7" s="62"/>
      <c r="K7" s="63"/>
      <c r="L7" s="62"/>
    </row>
    <row r="8" spans="1:12" ht="15">
      <c r="A8" s="61">
        <v>5</v>
      </c>
      <c r="B8" s="68" t="s">
        <v>19</v>
      </c>
      <c r="C8" s="79">
        <f t="shared" si="0"/>
        <v>25</v>
      </c>
      <c r="D8" s="62">
        <v>16</v>
      </c>
      <c r="E8" s="62">
        <v>1</v>
      </c>
      <c r="F8" s="62">
        <v>2</v>
      </c>
      <c r="G8" s="62">
        <v>3</v>
      </c>
      <c r="H8" s="58">
        <v>1</v>
      </c>
      <c r="I8" s="58">
        <v>1</v>
      </c>
      <c r="J8" s="62"/>
      <c r="K8" s="62"/>
      <c r="L8" s="62">
        <v>1</v>
      </c>
    </row>
    <row r="9" spans="1:12" ht="15">
      <c r="A9" s="61">
        <v>6</v>
      </c>
      <c r="B9" s="68" t="s">
        <v>20</v>
      </c>
      <c r="C9" s="79">
        <f t="shared" si="0"/>
        <v>20</v>
      </c>
      <c r="D9" s="62">
        <v>12</v>
      </c>
      <c r="E9" s="62">
        <v>1</v>
      </c>
      <c r="F9" s="62">
        <v>2</v>
      </c>
      <c r="G9" s="62">
        <v>2</v>
      </c>
      <c r="H9" s="58">
        <v>2</v>
      </c>
      <c r="I9" s="58">
        <v>1</v>
      </c>
      <c r="J9" s="62"/>
      <c r="K9" s="62"/>
      <c r="L9" s="62"/>
    </row>
    <row r="10" spans="1:12" ht="15">
      <c r="A10" s="61">
        <v>7</v>
      </c>
      <c r="B10" s="68" t="s">
        <v>21</v>
      </c>
      <c r="C10" s="79">
        <f t="shared" si="0"/>
        <v>9</v>
      </c>
      <c r="D10" s="62">
        <v>6</v>
      </c>
      <c r="E10" s="62">
        <v>1</v>
      </c>
      <c r="F10" s="62">
        <v>1</v>
      </c>
      <c r="G10" s="62"/>
      <c r="H10" s="58"/>
      <c r="I10" s="58">
        <v>1</v>
      </c>
      <c r="J10" s="62"/>
      <c r="K10" s="62"/>
      <c r="L10" s="62"/>
    </row>
    <row r="11" spans="1:12" ht="15">
      <c r="A11" s="61">
        <v>8</v>
      </c>
      <c r="B11" s="68" t="s">
        <v>22</v>
      </c>
      <c r="C11" s="79">
        <f t="shared" si="0"/>
        <v>9</v>
      </c>
      <c r="D11" s="62">
        <v>5</v>
      </c>
      <c r="E11" s="62">
        <v>1</v>
      </c>
      <c r="F11" s="62">
        <v>1</v>
      </c>
      <c r="G11" s="62">
        <v>1</v>
      </c>
      <c r="H11" s="58"/>
      <c r="I11" s="58">
        <v>1</v>
      </c>
      <c r="J11" s="62"/>
      <c r="K11" s="62"/>
      <c r="L11" s="62"/>
    </row>
    <row r="12" spans="1:12" ht="15">
      <c r="A12" s="61">
        <v>9</v>
      </c>
      <c r="B12" s="68" t="s">
        <v>23</v>
      </c>
      <c r="C12" s="79">
        <f t="shared" si="0"/>
        <v>24</v>
      </c>
      <c r="D12" s="62">
        <v>16</v>
      </c>
      <c r="E12" s="62">
        <v>1</v>
      </c>
      <c r="F12" s="62">
        <v>2</v>
      </c>
      <c r="G12" s="62">
        <v>2</v>
      </c>
      <c r="H12" s="58">
        <v>1</v>
      </c>
      <c r="I12" s="58">
        <v>1</v>
      </c>
      <c r="J12" s="62"/>
      <c r="K12" s="62">
        <v>1</v>
      </c>
      <c r="L12" s="62"/>
    </row>
    <row r="13" spans="1:12" ht="15">
      <c r="A13" s="61">
        <v>10</v>
      </c>
      <c r="B13" s="68" t="s">
        <v>24</v>
      </c>
      <c r="C13" s="79">
        <f t="shared" si="0"/>
        <v>25</v>
      </c>
      <c r="D13" s="62">
        <v>17</v>
      </c>
      <c r="E13" s="62">
        <v>1</v>
      </c>
      <c r="F13" s="62">
        <v>2</v>
      </c>
      <c r="G13" s="62">
        <v>2</v>
      </c>
      <c r="H13" s="58">
        <v>2</v>
      </c>
      <c r="I13" s="58">
        <v>1</v>
      </c>
      <c r="J13" s="62"/>
      <c r="K13" s="62"/>
      <c r="L13" s="62"/>
    </row>
    <row r="14" spans="1:12" ht="15">
      <c r="A14" s="61">
        <v>11</v>
      </c>
      <c r="B14" s="68" t="s">
        <v>25</v>
      </c>
      <c r="C14" s="79">
        <f t="shared" si="0"/>
        <v>24</v>
      </c>
      <c r="D14" s="62">
        <v>17</v>
      </c>
      <c r="E14" s="62">
        <v>1</v>
      </c>
      <c r="F14" s="62">
        <v>2</v>
      </c>
      <c r="G14" s="62">
        <v>2</v>
      </c>
      <c r="H14" s="58">
        <v>1</v>
      </c>
      <c r="I14" s="58">
        <v>1</v>
      </c>
      <c r="J14" s="62"/>
      <c r="K14" s="62"/>
      <c r="L14" s="62"/>
    </row>
    <row r="15" spans="1:12" ht="15">
      <c r="A15" s="61">
        <v>12</v>
      </c>
      <c r="B15" s="68" t="s">
        <v>26</v>
      </c>
      <c r="C15" s="79">
        <f t="shared" si="0"/>
        <v>19</v>
      </c>
      <c r="D15" s="62">
        <v>12</v>
      </c>
      <c r="E15" s="62">
        <v>1</v>
      </c>
      <c r="F15" s="62">
        <v>2</v>
      </c>
      <c r="G15" s="62">
        <v>1</v>
      </c>
      <c r="H15" s="58">
        <v>1</v>
      </c>
      <c r="I15" s="58">
        <v>1</v>
      </c>
      <c r="J15" s="62"/>
      <c r="K15" s="62">
        <v>1</v>
      </c>
      <c r="L15" s="62"/>
    </row>
    <row r="16" spans="1:12" ht="15">
      <c r="A16" s="64"/>
      <c r="B16" s="69" t="s">
        <v>27</v>
      </c>
      <c r="C16" s="77">
        <f>SUM(C4:C15)</f>
        <v>243</v>
      </c>
      <c r="D16" s="76">
        <f>SUM(D4:D15)</f>
        <v>155</v>
      </c>
      <c r="E16" s="76">
        <f aca="true" t="shared" si="1" ref="E16:L16">SUM(E4:E15)</f>
        <v>12</v>
      </c>
      <c r="F16" s="76">
        <f t="shared" si="1"/>
        <v>21</v>
      </c>
      <c r="G16" s="76">
        <f t="shared" si="1"/>
        <v>22</v>
      </c>
      <c r="H16" s="76">
        <f t="shared" si="1"/>
        <v>14</v>
      </c>
      <c r="I16" s="76">
        <f t="shared" si="1"/>
        <v>13</v>
      </c>
      <c r="J16" s="76">
        <f t="shared" si="1"/>
        <v>0</v>
      </c>
      <c r="K16" s="76">
        <f t="shared" si="1"/>
        <v>3</v>
      </c>
      <c r="L16" s="76">
        <f t="shared" si="1"/>
        <v>3</v>
      </c>
    </row>
    <row r="17" spans="1:12" ht="15">
      <c r="A17" s="61">
        <v>1</v>
      </c>
      <c r="B17" s="68" t="s">
        <v>28</v>
      </c>
      <c r="C17" s="79">
        <f t="shared" si="0"/>
        <v>2</v>
      </c>
      <c r="D17" s="62">
        <v>2</v>
      </c>
      <c r="E17" s="62"/>
      <c r="F17" s="62"/>
      <c r="G17" s="62"/>
      <c r="H17" s="62"/>
      <c r="I17" s="62"/>
      <c r="J17" s="62"/>
      <c r="K17" s="62"/>
      <c r="L17" s="62"/>
    </row>
    <row r="18" spans="1:12" ht="15">
      <c r="A18" s="61">
        <v>2</v>
      </c>
      <c r="B18" s="68" t="s">
        <v>29</v>
      </c>
      <c r="C18" s="79">
        <f t="shared" si="0"/>
        <v>13</v>
      </c>
      <c r="D18" s="62">
        <v>9</v>
      </c>
      <c r="E18" s="62">
        <v>1</v>
      </c>
      <c r="F18" s="62">
        <v>1</v>
      </c>
      <c r="G18" s="62">
        <v>1</v>
      </c>
      <c r="H18" s="59"/>
      <c r="I18" s="59">
        <v>1</v>
      </c>
      <c r="J18" s="62"/>
      <c r="K18" s="62"/>
      <c r="L18" s="62"/>
    </row>
    <row r="19" spans="1:12" s="4" customFormat="1" ht="12.75">
      <c r="A19" s="61">
        <v>3</v>
      </c>
      <c r="B19" s="68" t="s">
        <v>30</v>
      </c>
      <c r="C19" s="79">
        <f t="shared" si="0"/>
        <v>3</v>
      </c>
      <c r="D19" s="62">
        <v>3</v>
      </c>
      <c r="E19" s="62"/>
      <c r="F19" s="62"/>
      <c r="G19" s="62"/>
      <c r="H19" s="62"/>
      <c r="I19" s="62"/>
      <c r="J19" s="62"/>
      <c r="K19" s="62"/>
      <c r="L19" s="62"/>
    </row>
    <row r="20" spans="1:12" ht="15">
      <c r="A20" s="61">
        <v>4</v>
      </c>
      <c r="B20" s="68" t="s">
        <v>31</v>
      </c>
      <c r="C20" s="79">
        <f t="shared" si="0"/>
        <v>6</v>
      </c>
      <c r="D20" s="62">
        <v>5</v>
      </c>
      <c r="E20" s="62"/>
      <c r="F20" s="62">
        <v>1</v>
      </c>
      <c r="G20" s="62"/>
      <c r="H20" s="59"/>
      <c r="I20" s="59"/>
      <c r="J20" s="62"/>
      <c r="K20" s="62"/>
      <c r="L20" s="62"/>
    </row>
    <row r="21" spans="1:12" s="4" customFormat="1" ht="12.75">
      <c r="A21" s="61">
        <v>5</v>
      </c>
      <c r="B21" s="68" t="s">
        <v>32</v>
      </c>
      <c r="C21" s="79">
        <f t="shared" si="0"/>
        <v>8</v>
      </c>
      <c r="D21" s="62">
        <v>6</v>
      </c>
      <c r="E21" s="62"/>
      <c r="F21" s="62">
        <v>1</v>
      </c>
      <c r="G21" s="62"/>
      <c r="H21" s="62"/>
      <c r="I21" s="59">
        <v>1</v>
      </c>
      <c r="J21" s="62"/>
      <c r="K21" s="62"/>
      <c r="L21" s="62"/>
    </row>
    <row r="22" spans="1:12" ht="15">
      <c r="A22" s="61">
        <v>6</v>
      </c>
      <c r="B22" s="68" t="s">
        <v>33</v>
      </c>
      <c r="C22" s="79">
        <f t="shared" si="0"/>
        <v>8</v>
      </c>
      <c r="D22" s="62">
        <v>6</v>
      </c>
      <c r="E22" s="62">
        <v>1</v>
      </c>
      <c r="F22" s="62">
        <v>1</v>
      </c>
      <c r="G22" s="62"/>
      <c r="H22" s="59"/>
      <c r="I22" s="59"/>
      <c r="J22" s="62"/>
      <c r="K22" s="62"/>
      <c r="L22" s="62"/>
    </row>
    <row r="23" spans="1:12" s="7" customFormat="1" ht="15">
      <c r="A23" s="61">
        <v>7</v>
      </c>
      <c r="B23" s="68" t="s">
        <v>34</v>
      </c>
      <c r="C23" s="79">
        <f t="shared" si="0"/>
        <v>2</v>
      </c>
      <c r="D23" s="62">
        <v>2</v>
      </c>
      <c r="E23" s="62"/>
      <c r="F23" s="62"/>
      <c r="G23" s="62"/>
      <c r="H23" s="62"/>
      <c r="I23" s="62"/>
      <c r="J23" s="62"/>
      <c r="K23" s="62"/>
      <c r="L23" s="62"/>
    </row>
    <row r="24" spans="1:12" ht="15">
      <c r="A24" s="61">
        <v>8</v>
      </c>
      <c r="B24" s="68" t="s">
        <v>35</v>
      </c>
      <c r="C24" s="79">
        <f t="shared" si="0"/>
        <v>4</v>
      </c>
      <c r="D24" s="62">
        <v>3</v>
      </c>
      <c r="E24" s="62"/>
      <c r="F24" s="62">
        <v>1</v>
      </c>
      <c r="G24" s="62"/>
      <c r="H24" s="59"/>
      <c r="I24" s="59"/>
      <c r="J24" s="62"/>
      <c r="K24" s="62"/>
      <c r="L24" s="62"/>
    </row>
    <row r="25" spans="1:12" ht="15">
      <c r="A25" s="61">
        <v>9</v>
      </c>
      <c r="B25" s="68" t="s">
        <v>36</v>
      </c>
      <c r="C25" s="79">
        <f t="shared" si="0"/>
        <v>15</v>
      </c>
      <c r="D25" s="62">
        <v>10</v>
      </c>
      <c r="E25" s="62">
        <v>1</v>
      </c>
      <c r="F25" s="62">
        <v>1</v>
      </c>
      <c r="G25" s="62">
        <v>1</v>
      </c>
      <c r="H25" s="59">
        <v>1</v>
      </c>
      <c r="I25" s="59">
        <v>1</v>
      </c>
      <c r="J25" s="62"/>
      <c r="K25" s="62"/>
      <c r="L25" s="62"/>
    </row>
    <row r="26" spans="1:12" ht="15">
      <c r="A26" s="61">
        <v>10</v>
      </c>
      <c r="B26" s="68" t="s">
        <v>37</v>
      </c>
      <c r="C26" s="79">
        <f t="shared" si="0"/>
        <v>21</v>
      </c>
      <c r="D26" s="74">
        <v>14</v>
      </c>
      <c r="E26" s="74">
        <v>2</v>
      </c>
      <c r="F26" s="74">
        <v>1</v>
      </c>
      <c r="G26" s="74">
        <v>1</v>
      </c>
      <c r="H26" s="74">
        <v>1</v>
      </c>
      <c r="I26" s="74">
        <v>2</v>
      </c>
      <c r="J26" s="74"/>
      <c r="K26" s="74"/>
      <c r="L26" s="57"/>
    </row>
    <row r="27" spans="1:12" ht="15">
      <c r="A27" s="61">
        <v>11</v>
      </c>
      <c r="B27" s="68" t="s">
        <v>38</v>
      </c>
      <c r="C27" s="79">
        <f t="shared" si="0"/>
        <v>4</v>
      </c>
      <c r="D27" s="62">
        <v>3</v>
      </c>
      <c r="E27" s="62"/>
      <c r="F27" s="62">
        <v>1</v>
      </c>
      <c r="G27" s="62"/>
      <c r="H27" s="59"/>
      <c r="I27" s="59"/>
      <c r="J27" s="62"/>
      <c r="K27" s="62"/>
      <c r="L27" s="62"/>
    </row>
    <row r="28" spans="1:12" ht="15">
      <c r="A28" s="61">
        <v>12</v>
      </c>
      <c r="B28" s="68" t="s">
        <v>39</v>
      </c>
      <c r="C28" s="79">
        <f t="shared" si="0"/>
        <v>13</v>
      </c>
      <c r="D28" s="62">
        <v>9</v>
      </c>
      <c r="E28" s="62">
        <v>1</v>
      </c>
      <c r="F28" s="62">
        <v>1</v>
      </c>
      <c r="G28" s="62">
        <v>1</v>
      </c>
      <c r="H28" s="59">
        <v>1</v>
      </c>
      <c r="I28" s="59"/>
      <c r="J28" s="62"/>
      <c r="K28" s="62"/>
      <c r="L28" s="62"/>
    </row>
    <row r="29" spans="1:12" ht="15">
      <c r="A29" s="61">
        <v>13</v>
      </c>
      <c r="B29" s="68" t="s">
        <v>40</v>
      </c>
      <c r="C29" s="79">
        <f t="shared" si="0"/>
        <v>4</v>
      </c>
      <c r="D29" s="62">
        <v>3</v>
      </c>
      <c r="E29" s="62"/>
      <c r="F29" s="62">
        <v>1</v>
      </c>
      <c r="G29" s="62"/>
      <c r="H29" s="62"/>
      <c r="I29" s="62"/>
      <c r="J29" s="62"/>
      <c r="K29" s="62"/>
      <c r="L29" s="62"/>
    </row>
    <row r="30" spans="1:12" ht="15">
      <c r="A30" s="61">
        <v>14</v>
      </c>
      <c r="B30" s="68" t="s">
        <v>41</v>
      </c>
      <c r="C30" s="79">
        <f t="shared" si="0"/>
        <v>2</v>
      </c>
      <c r="D30" s="62">
        <v>1</v>
      </c>
      <c r="E30" s="62"/>
      <c r="F30" s="62">
        <v>1</v>
      </c>
      <c r="G30" s="62"/>
      <c r="H30" s="62"/>
      <c r="I30" s="62"/>
      <c r="J30" s="62"/>
      <c r="K30" s="62"/>
      <c r="L30" s="62"/>
    </row>
    <row r="31" spans="1:12" ht="15">
      <c r="A31" s="61">
        <v>15</v>
      </c>
      <c r="B31" s="68" t="s">
        <v>42</v>
      </c>
      <c r="C31" s="79">
        <f t="shared" si="0"/>
        <v>5</v>
      </c>
      <c r="D31" s="62">
        <v>3</v>
      </c>
      <c r="E31" s="62"/>
      <c r="F31" s="62">
        <v>1</v>
      </c>
      <c r="G31" s="62">
        <v>1</v>
      </c>
      <c r="H31" s="59"/>
      <c r="I31" s="59"/>
      <c r="J31" s="59"/>
      <c r="K31" s="59"/>
      <c r="L31" s="59"/>
    </row>
    <row r="32" spans="1:12" ht="15">
      <c r="A32" s="61">
        <v>17</v>
      </c>
      <c r="B32" s="68" t="s">
        <v>43</v>
      </c>
      <c r="C32" s="79">
        <f t="shared" si="0"/>
        <v>2</v>
      </c>
      <c r="D32" s="62">
        <v>2</v>
      </c>
      <c r="E32" s="62"/>
      <c r="F32" s="62"/>
      <c r="G32" s="62"/>
      <c r="H32" s="62"/>
      <c r="I32" s="62"/>
      <c r="J32" s="62"/>
      <c r="K32" s="62"/>
      <c r="L32" s="59"/>
    </row>
    <row r="33" spans="1:12" ht="15">
      <c r="A33" s="61">
        <v>18</v>
      </c>
      <c r="B33" s="68" t="s">
        <v>52</v>
      </c>
      <c r="C33" s="79">
        <f t="shared" si="0"/>
        <v>3</v>
      </c>
      <c r="D33" s="62">
        <v>3</v>
      </c>
      <c r="E33" s="62"/>
      <c r="F33" s="62"/>
      <c r="G33" s="62"/>
      <c r="H33" s="59"/>
      <c r="I33" s="59"/>
      <c r="J33" s="59"/>
      <c r="K33" s="59"/>
      <c r="L33" s="59"/>
    </row>
    <row r="34" spans="1:12" ht="15">
      <c r="A34" s="64"/>
      <c r="B34" s="69" t="s">
        <v>44</v>
      </c>
      <c r="C34" s="79">
        <f t="shared" si="0"/>
        <v>115</v>
      </c>
      <c r="D34" s="65">
        <f aca="true" t="shared" si="2" ref="D34:L34">SUM(D17:D33)</f>
        <v>84</v>
      </c>
      <c r="E34" s="65">
        <f t="shared" si="2"/>
        <v>6</v>
      </c>
      <c r="F34" s="65">
        <f t="shared" si="2"/>
        <v>12</v>
      </c>
      <c r="G34" s="65">
        <f t="shared" si="2"/>
        <v>5</v>
      </c>
      <c r="H34" s="65">
        <f t="shared" si="2"/>
        <v>3</v>
      </c>
      <c r="I34" s="65">
        <f t="shared" si="2"/>
        <v>5</v>
      </c>
      <c r="J34" s="65">
        <f t="shared" si="2"/>
        <v>0</v>
      </c>
      <c r="K34" s="65">
        <f t="shared" si="2"/>
        <v>0</v>
      </c>
      <c r="L34" s="65">
        <f t="shared" si="2"/>
        <v>0</v>
      </c>
    </row>
    <row r="35" spans="1:12" ht="15">
      <c r="A35" s="61">
        <v>1</v>
      </c>
      <c r="B35" s="70" t="s">
        <v>45</v>
      </c>
      <c r="C35" s="79">
        <f t="shared" si="0"/>
        <v>2</v>
      </c>
      <c r="D35" s="62">
        <v>1</v>
      </c>
      <c r="E35" s="62"/>
      <c r="F35" s="62">
        <v>1</v>
      </c>
      <c r="G35" s="62"/>
      <c r="H35" s="62"/>
      <c r="I35" s="62"/>
      <c r="J35" s="62"/>
      <c r="K35" s="62"/>
      <c r="L35" s="62"/>
    </row>
    <row r="36" spans="1:12" ht="15">
      <c r="A36" s="61">
        <v>2</v>
      </c>
      <c r="B36" s="70" t="s">
        <v>46</v>
      </c>
      <c r="C36" s="79">
        <f t="shared" si="0"/>
        <v>1</v>
      </c>
      <c r="D36" s="62">
        <v>1</v>
      </c>
      <c r="E36" s="62"/>
      <c r="F36" s="62"/>
      <c r="G36" s="62"/>
      <c r="H36" s="62"/>
      <c r="I36" s="62"/>
      <c r="J36" s="62"/>
      <c r="K36" s="62"/>
      <c r="L36" s="62"/>
    </row>
    <row r="37" spans="1:12" ht="15">
      <c r="A37" s="61">
        <v>3</v>
      </c>
      <c r="B37" s="70" t="s">
        <v>47</v>
      </c>
      <c r="C37" s="79">
        <f t="shared" si="0"/>
        <v>2</v>
      </c>
      <c r="D37" s="62">
        <v>2</v>
      </c>
      <c r="E37" s="62"/>
      <c r="F37" s="62"/>
      <c r="G37" s="62"/>
      <c r="H37" s="62"/>
      <c r="I37" s="62"/>
      <c r="J37" s="62"/>
      <c r="K37" s="62"/>
      <c r="L37" s="62"/>
    </row>
    <row r="38" spans="1:12" ht="15">
      <c r="A38" s="64"/>
      <c r="B38" s="69" t="s">
        <v>48</v>
      </c>
      <c r="C38" s="77">
        <f t="shared" si="0"/>
        <v>5</v>
      </c>
      <c r="D38" s="81">
        <f aca="true" t="shared" si="3" ref="D38:L38">D35+D36+D37</f>
        <v>4</v>
      </c>
      <c r="E38" s="81">
        <f t="shared" si="3"/>
        <v>0</v>
      </c>
      <c r="F38" s="81">
        <f t="shared" si="3"/>
        <v>1</v>
      </c>
      <c r="G38" s="81">
        <f t="shared" si="3"/>
        <v>0</v>
      </c>
      <c r="H38" s="81">
        <f t="shared" si="3"/>
        <v>0</v>
      </c>
      <c r="I38" s="81">
        <f t="shared" si="3"/>
        <v>0</v>
      </c>
      <c r="J38" s="81">
        <f t="shared" si="3"/>
        <v>0</v>
      </c>
      <c r="K38" s="81">
        <f t="shared" si="3"/>
        <v>0</v>
      </c>
      <c r="L38" s="81">
        <f t="shared" si="3"/>
        <v>0</v>
      </c>
    </row>
    <row r="39" spans="1:12" ht="15">
      <c r="A39" s="61">
        <v>1</v>
      </c>
      <c r="B39" s="73" t="s">
        <v>3</v>
      </c>
      <c r="C39" s="77">
        <f t="shared" si="0"/>
        <v>2</v>
      </c>
      <c r="D39" s="61">
        <v>2</v>
      </c>
      <c r="E39" s="61"/>
      <c r="F39" s="61"/>
      <c r="G39" s="61"/>
      <c r="H39" s="61"/>
      <c r="I39" s="61"/>
      <c r="J39" s="61"/>
      <c r="K39" s="61"/>
      <c r="L39" s="61"/>
    </row>
    <row r="40" spans="1:12" ht="15">
      <c r="A40" s="61">
        <v>2</v>
      </c>
      <c r="B40" s="73" t="s">
        <v>4</v>
      </c>
      <c r="C40" s="77">
        <f t="shared" si="0"/>
        <v>3</v>
      </c>
      <c r="D40" s="61">
        <v>3</v>
      </c>
      <c r="E40" s="61"/>
      <c r="F40" s="61"/>
      <c r="G40" s="61"/>
      <c r="H40" s="61"/>
      <c r="I40" s="61"/>
      <c r="J40" s="61"/>
      <c r="K40" s="61"/>
      <c r="L40" s="61"/>
    </row>
    <row r="41" spans="1:12" ht="15">
      <c r="A41" s="61">
        <v>3</v>
      </c>
      <c r="B41" s="73" t="s">
        <v>5</v>
      </c>
      <c r="C41" s="77">
        <f t="shared" si="0"/>
        <v>2</v>
      </c>
      <c r="D41" s="61">
        <v>2</v>
      </c>
      <c r="E41" s="61"/>
      <c r="F41" s="61"/>
      <c r="G41" s="61"/>
      <c r="H41" s="61"/>
      <c r="I41" s="61"/>
      <c r="J41" s="61"/>
      <c r="K41" s="61"/>
      <c r="L41" s="61"/>
    </row>
    <row r="42" spans="1:12" ht="15">
      <c r="A42" s="61">
        <v>4</v>
      </c>
      <c r="B42" s="73" t="s">
        <v>6</v>
      </c>
      <c r="C42" s="77">
        <f t="shared" si="0"/>
        <v>2</v>
      </c>
      <c r="D42" s="61">
        <v>2</v>
      </c>
      <c r="E42" s="61"/>
      <c r="F42" s="61"/>
      <c r="G42" s="61"/>
      <c r="H42" s="61"/>
      <c r="I42" s="61"/>
      <c r="J42" s="61"/>
      <c r="K42" s="61"/>
      <c r="L42" s="61"/>
    </row>
    <row r="43" spans="1:12" ht="15">
      <c r="A43" s="61">
        <v>5</v>
      </c>
      <c r="B43" s="73" t="s">
        <v>7</v>
      </c>
      <c r="C43" s="77">
        <f t="shared" si="0"/>
        <v>14</v>
      </c>
      <c r="D43" s="61">
        <v>8</v>
      </c>
      <c r="E43" s="61">
        <v>1</v>
      </c>
      <c r="F43" s="61">
        <v>1</v>
      </c>
      <c r="G43" s="61">
        <v>1</v>
      </c>
      <c r="H43" s="61">
        <v>1</v>
      </c>
      <c r="I43" s="61"/>
      <c r="J43" s="61"/>
      <c r="K43" s="61">
        <v>2</v>
      </c>
      <c r="L43" s="61"/>
    </row>
    <row r="44" spans="1:12" ht="15">
      <c r="A44" s="61">
        <v>6</v>
      </c>
      <c r="B44" s="73" t="s">
        <v>8</v>
      </c>
      <c r="C44" s="77">
        <f t="shared" si="0"/>
        <v>2</v>
      </c>
      <c r="D44" s="61">
        <v>1</v>
      </c>
      <c r="E44" s="61"/>
      <c r="F44" s="61">
        <v>1</v>
      </c>
      <c r="G44" s="61"/>
      <c r="H44" s="61"/>
      <c r="I44" s="61"/>
      <c r="J44" s="61"/>
      <c r="K44" s="61"/>
      <c r="L44" s="61"/>
    </row>
    <row r="45" spans="1:12" ht="15">
      <c r="A45" s="61">
        <v>7</v>
      </c>
      <c r="B45" s="73" t="s">
        <v>9</v>
      </c>
      <c r="C45" s="77">
        <f t="shared" si="0"/>
        <v>5</v>
      </c>
      <c r="D45" s="61">
        <v>3</v>
      </c>
      <c r="E45" s="61">
        <v>1</v>
      </c>
      <c r="F45" s="61">
        <v>1</v>
      </c>
      <c r="G45" s="61"/>
      <c r="H45" s="61"/>
      <c r="I45" s="61"/>
      <c r="J45" s="61"/>
      <c r="K45" s="61"/>
      <c r="L45" s="61"/>
    </row>
    <row r="46" spans="1:12" ht="15">
      <c r="A46" s="61">
        <v>8</v>
      </c>
      <c r="B46" s="73" t="s">
        <v>10</v>
      </c>
      <c r="C46" s="77">
        <f t="shared" si="0"/>
        <v>2</v>
      </c>
      <c r="D46" s="61">
        <v>2</v>
      </c>
      <c r="E46" s="61"/>
      <c r="F46" s="61"/>
      <c r="G46" s="61"/>
      <c r="H46" s="61"/>
      <c r="I46" s="61"/>
      <c r="J46" s="61"/>
      <c r="K46" s="61"/>
      <c r="L46" s="61"/>
    </row>
    <row r="47" spans="1:12" ht="15">
      <c r="A47" s="61">
        <v>9</v>
      </c>
      <c r="B47" s="73" t="s">
        <v>11</v>
      </c>
      <c r="C47" s="77">
        <f t="shared" si="0"/>
        <v>3</v>
      </c>
      <c r="D47" s="61">
        <v>2</v>
      </c>
      <c r="E47" s="61"/>
      <c r="F47" s="61">
        <v>1</v>
      </c>
      <c r="G47" s="61"/>
      <c r="H47" s="61"/>
      <c r="I47" s="61"/>
      <c r="J47" s="61"/>
      <c r="K47" s="61"/>
      <c r="L47" s="61"/>
    </row>
    <row r="48" spans="1:12" ht="15">
      <c r="A48" s="61">
        <v>10</v>
      </c>
      <c r="B48" s="73" t="s">
        <v>12</v>
      </c>
      <c r="C48" s="77">
        <f t="shared" si="0"/>
        <v>5</v>
      </c>
      <c r="D48" s="61">
        <v>3</v>
      </c>
      <c r="E48" s="61">
        <v>1</v>
      </c>
      <c r="F48" s="61">
        <v>1</v>
      </c>
      <c r="G48" s="61"/>
      <c r="H48" s="61"/>
      <c r="I48" s="61"/>
      <c r="J48" s="61"/>
      <c r="K48" s="61"/>
      <c r="L48" s="61"/>
    </row>
    <row r="49" spans="1:12" ht="15">
      <c r="A49" s="61">
        <v>11</v>
      </c>
      <c r="B49" s="73" t="s">
        <v>13</v>
      </c>
      <c r="C49" s="77">
        <f t="shared" si="0"/>
        <v>2</v>
      </c>
      <c r="D49" s="61">
        <v>2</v>
      </c>
      <c r="E49" s="61"/>
      <c r="F49" s="61"/>
      <c r="G49" s="61"/>
      <c r="H49" s="61"/>
      <c r="I49" s="61"/>
      <c r="J49" s="61"/>
      <c r="K49" s="61"/>
      <c r="L49" s="61"/>
    </row>
    <row r="50" spans="1:12" ht="15">
      <c r="A50" s="61">
        <v>12</v>
      </c>
      <c r="B50" s="73" t="s">
        <v>14</v>
      </c>
      <c r="C50" s="82">
        <f>D50+E50+F50+G50+H50+I50+J50+K50+L50</f>
        <v>2</v>
      </c>
      <c r="D50" s="61">
        <v>2</v>
      </c>
      <c r="E50" s="61"/>
      <c r="F50" s="61"/>
      <c r="G50" s="61"/>
      <c r="H50" s="61"/>
      <c r="I50" s="61"/>
      <c r="J50" s="61"/>
      <c r="K50" s="61"/>
      <c r="L50" s="61"/>
    </row>
    <row r="51" spans="1:12" ht="15">
      <c r="A51" s="64"/>
      <c r="B51" s="69" t="s">
        <v>49</v>
      </c>
      <c r="C51" s="65">
        <f>SUM(C39:C50)</f>
        <v>44</v>
      </c>
      <c r="D51" s="65">
        <f aca="true" t="shared" si="4" ref="D51:L51">SUM(D39:D50)</f>
        <v>32</v>
      </c>
      <c r="E51" s="65">
        <f t="shared" si="4"/>
        <v>3</v>
      </c>
      <c r="F51" s="65">
        <f t="shared" si="4"/>
        <v>5</v>
      </c>
      <c r="G51" s="65">
        <f t="shared" si="4"/>
        <v>1</v>
      </c>
      <c r="H51" s="65">
        <f t="shared" si="4"/>
        <v>1</v>
      </c>
      <c r="I51" s="65">
        <f t="shared" si="4"/>
        <v>0</v>
      </c>
      <c r="J51" s="65">
        <f t="shared" si="4"/>
        <v>0</v>
      </c>
      <c r="K51" s="65">
        <f t="shared" si="4"/>
        <v>2</v>
      </c>
      <c r="L51" s="65">
        <f t="shared" si="4"/>
        <v>0</v>
      </c>
    </row>
    <row r="52" spans="1:12" ht="15">
      <c r="A52" s="66"/>
      <c r="B52" s="72" t="s">
        <v>50</v>
      </c>
      <c r="C52" s="72">
        <f aca="true" t="shared" si="5" ref="C52:L52">C16+C34+C38+C51</f>
        <v>407</v>
      </c>
      <c r="D52" s="72">
        <f t="shared" si="5"/>
        <v>275</v>
      </c>
      <c r="E52" s="72">
        <f t="shared" si="5"/>
        <v>21</v>
      </c>
      <c r="F52" s="72">
        <f t="shared" si="5"/>
        <v>39</v>
      </c>
      <c r="G52" s="72">
        <f t="shared" si="5"/>
        <v>28</v>
      </c>
      <c r="H52" s="72">
        <f t="shared" si="5"/>
        <v>18</v>
      </c>
      <c r="I52" s="72">
        <f t="shared" si="5"/>
        <v>18</v>
      </c>
      <c r="J52" s="72">
        <f t="shared" si="5"/>
        <v>0</v>
      </c>
      <c r="K52" s="72">
        <f t="shared" si="5"/>
        <v>5</v>
      </c>
      <c r="L52" s="72">
        <f t="shared" si="5"/>
        <v>3</v>
      </c>
    </row>
  </sheetData>
  <mergeCells count="1">
    <mergeCell ref="A1:L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 topLeftCell="A1">
      <pane xSplit="10" ySplit="12" topLeftCell="M13" activePane="bottomRight" state="frozen"/>
      <selection pane="topRight" activeCell="K1" sqref="K1"/>
      <selection pane="bottomLeft" activeCell="A13" sqref="A13"/>
      <selection pane="bottomRight" activeCell="P10" sqref="P10"/>
    </sheetView>
  </sheetViews>
  <sheetFormatPr defaultColWidth="9.140625" defaultRowHeight="15" customHeight="1"/>
  <cols>
    <col min="1" max="1" width="4.140625" style="0" customWidth="1"/>
    <col min="2" max="2" width="22.7109375" style="21" customWidth="1"/>
    <col min="9" max="9" width="12.421875" style="0" customWidth="1"/>
  </cols>
  <sheetData>
    <row r="1" spans="1:9" ht="15" customHeight="1">
      <c r="A1" s="89" t="s">
        <v>1</v>
      </c>
      <c r="B1" s="91" t="s">
        <v>2</v>
      </c>
      <c r="C1" s="93" t="s">
        <v>51</v>
      </c>
      <c r="D1" s="87" t="s">
        <v>74</v>
      </c>
      <c r="E1" s="87" t="s">
        <v>78</v>
      </c>
      <c r="F1" s="87" t="s">
        <v>79</v>
      </c>
      <c r="G1" s="87" t="s">
        <v>78</v>
      </c>
      <c r="H1" s="87" t="s">
        <v>75</v>
      </c>
      <c r="I1" s="87" t="s">
        <v>76</v>
      </c>
    </row>
    <row r="2" spans="1:9" ht="15" customHeight="1">
      <c r="A2" s="90"/>
      <c r="B2" s="91"/>
      <c r="C2" s="94"/>
      <c r="D2" s="88"/>
      <c r="E2" s="88"/>
      <c r="F2" s="95"/>
      <c r="G2" s="88"/>
      <c r="H2" s="87"/>
      <c r="I2" s="87"/>
    </row>
    <row r="3" spans="1:9" ht="15" customHeight="1">
      <c r="A3" s="88"/>
      <c r="B3" s="92"/>
      <c r="C3" s="94"/>
      <c r="D3" s="88"/>
      <c r="E3" s="88"/>
      <c r="F3" s="95"/>
      <c r="G3" s="88"/>
      <c r="H3" s="87"/>
      <c r="I3" s="87"/>
    </row>
    <row r="4" spans="1:9" ht="15" customHeight="1">
      <c r="A4" s="88"/>
      <c r="B4" s="92"/>
      <c r="C4" s="94"/>
      <c r="D4" s="17" t="s">
        <v>77</v>
      </c>
      <c r="E4" s="17" t="s">
        <v>77</v>
      </c>
      <c r="F4" s="17" t="s">
        <v>77</v>
      </c>
      <c r="G4" s="17" t="s">
        <v>77</v>
      </c>
      <c r="H4" s="17" t="s">
        <v>77</v>
      </c>
      <c r="I4" s="17" t="s">
        <v>77</v>
      </c>
    </row>
    <row r="5" spans="1:9" ht="15">
      <c r="A5" s="8">
        <v>1</v>
      </c>
      <c r="B5" s="9" t="s">
        <v>15</v>
      </c>
      <c r="C5" s="26">
        <v>21</v>
      </c>
      <c r="D5" s="16">
        <v>12</v>
      </c>
      <c r="E5" s="16">
        <v>12</v>
      </c>
      <c r="F5" s="16">
        <v>7</v>
      </c>
      <c r="G5" s="16">
        <v>7</v>
      </c>
      <c r="H5" s="16"/>
      <c r="I5" s="16">
        <v>2</v>
      </c>
    </row>
    <row r="6" spans="1:9" ht="11.25" customHeight="1">
      <c r="A6" s="8">
        <v>2</v>
      </c>
      <c r="B6" s="9" t="s">
        <v>16</v>
      </c>
      <c r="C6" s="26">
        <v>28</v>
      </c>
      <c r="D6" s="16">
        <v>19</v>
      </c>
      <c r="E6" s="16">
        <v>19</v>
      </c>
      <c r="F6" s="16">
        <v>8</v>
      </c>
      <c r="G6" s="16">
        <v>8</v>
      </c>
      <c r="H6" s="16">
        <v>0</v>
      </c>
      <c r="I6" s="16">
        <v>1</v>
      </c>
    </row>
    <row r="7" spans="1:9" ht="15">
      <c r="A7" s="8">
        <v>3</v>
      </c>
      <c r="B7" s="9" t="s">
        <v>17</v>
      </c>
      <c r="C7" s="26">
        <v>15</v>
      </c>
      <c r="D7" s="16">
        <v>12</v>
      </c>
      <c r="E7" s="16">
        <v>12</v>
      </c>
      <c r="F7" s="16">
        <v>3</v>
      </c>
      <c r="G7" s="16">
        <v>3</v>
      </c>
      <c r="H7" s="16">
        <v>0</v>
      </c>
      <c r="I7" s="16">
        <v>0</v>
      </c>
    </row>
    <row r="8" spans="1:9" ht="10.5" customHeight="1">
      <c r="A8" s="8">
        <v>4</v>
      </c>
      <c r="B8" s="9" t="s">
        <v>18</v>
      </c>
      <c r="C8" s="26">
        <v>24</v>
      </c>
      <c r="D8" s="16">
        <v>14</v>
      </c>
      <c r="E8" s="16">
        <v>14</v>
      </c>
      <c r="F8" s="16">
        <v>10</v>
      </c>
      <c r="G8" s="16">
        <v>10</v>
      </c>
      <c r="H8" s="16">
        <v>0</v>
      </c>
      <c r="I8" s="16">
        <v>0</v>
      </c>
    </row>
    <row r="9" spans="1:9" ht="15">
      <c r="A9" s="8">
        <v>5</v>
      </c>
      <c r="B9" s="9" t="s">
        <v>19</v>
      </c>
      <c r="C9" s="26">
        <v>25</v>
      </c>
      <c r="D9" s="16">
        <v>16</v>
      </c>
      <c r="E9" s="16">
        <v>16</v>
      </c>
      <c r="F9" s="16">
        <v>8</v>
      </c>
      <c r="G9" s="16">
        <v>8</v>
      </c>
      <c r="H9" s="16"/>
      <c r="I9" s="16">
        <v>1</v>
      </c>
    </row>
    <row r="10" spans="1:9" ht="15">
      <c r="A10" s="8">
        <v>6</v>
      </c>
      <c r="B10" s="9" t="s">
        <v>20</v>
      </c>
      <c r="C10" s="26">
        <v>20</v>
      </c>
      <c r="D10" s="16">
        <v>10</v>
      </c>
      <c r="E10" s="16">
        <v>10</v>
      </c>
      <c r="F10" s="16">
        <v>10</v>
      </c>
      <c r="G10" s="16">
        <v>10</v>
      </c>
      <c r="H10" s="16"/>
      <c r="I10" s="16"/>
    </row>
    <row r="11" spans="1:9" ht="15">
      <c r="A11" s="8">
        <v>7</v>
      </c>
      <c r="B11" s="9" t="s">
        <v>21</v>
      </c>
      <c r="C11" s="26">
        <v>9</v>
      </c>
      <c r="D11" s="16">
        <v>6</v>
      </c>
      <c r="E11" s="16">
        <v>6</v>
      </c>
      <c r="F11" s="16">
        <v>3</v>
      </c>
      <c r="G11" s="16">
        <v>3</v>
      </c>
      <c r="H11" s="16"/>
      <c r="I11" s="16"/>
    </row>
    <row r="12" spans="1:9" ht="15">
      <c r="A12" s="8">
        <v>8</v>
      </c>
      <c r="B12" s="9" t="s">
        <v>22</v>
      </c>
      <c r="C12" s="26">
        <v>9</v>
      </c>
      <c r="D12" s="16">
        <v>4</v>
      </c>
      <c r="E12" s="16">
        <v>4</v>
      </c>
      <c r="F12" s="16">
        <v>5</v>
      </c>
      <c r="G12" s="16">
        <v>5</v>
      </c>
      <c r="H12" s="16"/>
      <c r="I12" s="16"/>
    </row>
    <row r="13" spans="1:9" ht="10.5" customHeight="1">
      <c r="A13" s="8">
        <v>9</v>
      </c>
      <c r="B13" s="9" t="s">
        <v>23</v>
      </c>
      <c r="C13" s="26">
        <v>24</v>
      </c>
      <c r="D13" s="16">
        <v>14</v>
      </c>
      <c r="E13" s="16">
        <v>14</v>
      </c>
      <c r="F13" s="16">
        <v>10</v>
      </c>
      <c r="G13" s="16">
        <v>10</v>
      </c>
      <c r="H13" s="16"/>
      <c r="I13" s="16"/>
    </row>
    <row r="14" spans="1:9" ht="13.5" customHeight="1">
      <c r="A14" s="8">
        <v>10</v>
      </c>
      <c r="B14" s="9" t="s">
        <v>24</v>
      </c>
      <c r="C14" s="26">
        <v>25</v>
      </c>
      <c r="D14" s="16">
        <v>18</v>
      </c>
      <c r="E14" s="16">
        <v>18</v>
      </c>
      <c r="F14" s="16">
        <v>7</v>
      </c>
      <c r="G14" s="16">
        <v>7</v>
      </c>
      <c r="H14" s="16"/>
      <c r="I14" s="16"/>
    </row>
    <row r="15" spans="1:9" ht="15">
      <c r="A15" s="8">
        <v>11</v>
      </c>
      <c r="B15" s="9" t="s">
        <v>25</v>
      </c>
      <c r="C15" s="26">
        <v>24</v>
      </c>
      <c r="D15" s="16">
        <v>11</v>
      </c>
      <c r="E15" s="16">
        <v>11</v>
      </c>
      <c r="F15" s="16">
        <v>13</v>
      </c>
      <c r="G15" s="16">
        <v>13</v>
      </c>
      <c r="H15" s="16"/>
      <c r="I15" s="16"/>
    </row>
    <row r="16" spans="1:9" ht="15">
      <c r="A16" s="8">
        <v>12</v>
      </c>
      <c r="B16" s="9" t="s">
        <v>26</v>
      </c>
      <c r="C16" s="26">
        <v>19</v>
      </c>
      <c r="D16" s="16">
        <v>13</v>
      </c>
      <c r="E16" s="16">
        <v>13</v>
      </c>
      <c r="F16" s="16">
        <v>6</v>
      </c>
      <c r="G16" s="16">
        <v>6</v>
      </c>
      <c r="H16" s="16"/>
      <c r="I16" s="16"/>
    </row>
    <row r="17" spans="1:9" ht="15">
      <c r="A17" s="6"/>
      <c r="B17" s="10" t="s">
        <v>27</v>
      </c>
      <c r="C17" s="27">
        <f>SUM(C5:C16)</f>
        <v>243</v>
      </c>
      <c r="D17" s="19">
        <f aca="true" t="shared" si="0" ref="D17:I17">SUM(D5:D16)</f>
        <v>149</v>
      </c>
      <c r="E17" s="19">
        <f t="shared" si="0"/>
        <v>149</v>
      </c>
      <c r="F17" s="19">
        <f t="shared" si="0"/>
        <v>90</v>
      </c>
      <c r="G17" s="19">
        <f t="shared" si="0"/>
        <v>90</v>
      </c>
      <c r="H17" s="19">
        <f t="shared" si="0"/>
        <v>0</v>
      </c>
      <c r="I17" s="19">
        <f t="shared" si="0"/>
        <v>4</v>
      </c>
    </row>
    <row r="18" spans="1:9" ht="15">
      <c r="A18" s="8">
        <v>1</v>
      </c>
      <c r="B18" s="11" t="s">
        <v>28</v>
      </c>
      <c r="C18" s="26">
        <v>2</v>
      </c>
      <c r="D18" s="56">
        <v>1</v>
      </c>
      <c r="E18" s="56">
        <v>1</v>
      </c>
      <c r="F18" s="56">
        <v>1</v>
      </c>
      <c r="G18" s="56">
        <v>1</v>
      </c>
      <c r="H18" s="56"/>
      <c r="I18" s="56"/>
    </row>
    <row r="19" spans="1:9" ht="15">
      <c r="A19" s="8">
        <v>2</v>
      </c>
      <c r="B19" s="11" t="s">
        <v>29</v>
      </c>
      <c r="C19" s="26">
        <v>13</v>
      </c>
      <c r="D19" s="56">
        <v>8</v>
      </c>
      <c r="E19" s="56">
        <v>8</v>
      </c>
      <c r="F19" s="56">
        <v>5</v>
      </c>
      <c r="G19" s="56">
        <v>5</v>
      </c>
      <c r="H19" s="56"/>
      <c r="I19" s="56"/>
    </row>
    <row r="20" spans="1:9" ht="15">
      <c r="A20" s="8">
        <v>3</v>
      </c>
      <c r="B20" s="11" t="s">
        <v>30</v>
      </c>
      <c r="C20" s="26">
        <v>3</v>
      </c>
      <c r="D20" s="56"/>
      <c r="E20" s="56"/>
      <c r="F20" s="56">
        <v>3</v>
      </c>
      <c r="G20" s="56">
        <v>3</v>
      </c>
      <c r="H20" s="56"/>
      <c r="I20" s="56"/>
    </row>
    <row r="21" spans="1:9" ht="15">
      <c r="A21" s="8">
        <v>4</v>
      </c>
      <c r="B21" s="11" t="s">
        <v>31</v>
      </c>
      <c r="C21" s="26">
        <v>6</v>
      </c>
      <c r="D21" s="56">
        <v>3</v>
      </c>
      <c r="E21" s="56">
        <v>3</v>
      </c>
      <c r="F21" s="56">
        <v>3</v>
      </c>
      <c r="G21" s="56">
        <v>3</v>
      </c>
      <c r="H21" s="56"/>
      <c r="I21" s="56"/>
    </row>
    <row r="22" spans="1:9" ht="15">
      <c r="A22" s="8">
        <v>5</v>
      </c>
      <c r="B22" s="11" t="s">
        <v>32</v>
      </c>
      <c r="C22" s="28">
        <v>8</v>
      </c>
      <c r="D22" s="56">
        <v>7</v>
      </c>
      <c r="E22" s="56">
        <v>7</v>
      </c>
      <c r="F22" s="56">
        <v>1</v>
      </c>
      <c r="G22" s="56">
        <v>1</v>
      </c>
      <c r="H22" s="56"/>
      <c r="I22" s="56"/>
    </row>
    <row r="23" spans="1:9" ht="15">
      <c r="A23" s="8">
        <v>6</v>
      </c>
      <c r="B23" s="11" t="s">
        <v>33</v>
      </c>
      <c r="C23" s="26">
        <v>8</v>
      </c>
      <c r="D23" s="56">
        <v>3</v>
      </c>
      <c r="E23" s="56">
        <v>3</v>
      </c>
      <c r="F23" s="56">
        <v>5</v>
      </c>
      <c r="G23" s="56">
        <v>5</v>
      </c>
      <c r="H23" s="56"/>
      <c r="I23" s="56"/>
    </row>
    <row r="24" spans="1:9" ht="15">
      <c r="A24" s="8">
        <v>7</v>
      </c>
      <c r="B24" s="9" t="s">
        <v>34</v>
      </c>
      <c r="C24" s="26">
        <v>2</v>
      </c>
      <c r="D24" s="56">
        <v>1</v>
      </c>
      <c r="E24" s="56">
        <v>1</v>
      </c>
      <c r="F24" s="56">
        <v>1</v>
      </c>
      <c r="G24" s="56">
        <v>1</v>
      </c>
      <c r="H24" s="56"/>
      <c r="I24" s="56"/>
    </row>
    <row r="25" spans="1:9" ht="15">
      <c r="A25" s="8">
        <v>8</v>
      </c>
      <c r="B25" s="11" t="s">
        <v>35</v>
      </c>
      <c r="C25" s="26">
        <v>4</v>
      </c>
      <c r="D25" s="56">
        <v>1</v>
      </c>
      <c r="E25" s="56">
        <v>1</v>
      </c>
      <c r="F25" s="56">
        <v>3</v>
      </c>
      <c r="G25" s="56">
        <v>3</v>
      </c>
      <c r="H25" s="56"/>
      <c r="I25" s="56"/>
    </row>
    <row r="26" spans="1:9" ht="15">
      <c r="A26" s="8">
        <v>9</v>
      </c>
      <c r="B26" s="11" t="s">
        <v>36</v>
      </c>
      <c r="C26" s="26">
        <v>15</v>
      </c>
      <c r="D26" s="56">
        <v>8</v>
      </c>
      <c r="E26" s="56">
        <v>8</v>
      </c>
      <c r="F26" s="56">
        <v>7</v>
      </c>
      <c r="G26" s="56">
        <v>7</v>
      </c>
      <c r="H26" s="56"/>
      <c r="I26" s="56"/>
    </row>
    <row r="27" spans="1:9" ht="15">
      <c r="A27" s="8">
        <v>10</v>
      </c>
      <c r="B27" s="11" t="s">
        <v>37</v>
      </c>
      <c r="C27" s="26">
        <v>21</v>
      </c>
      <c r="D27" s="56">
        <v>12</v>
      </c>
      <c r="E27" s="56">
        <v>12</v>
      </c>
      <c r="F27" s="56">
        <v>9</v>
      </c>
      <c r="G27" s="56">
        <v>9</v>
      </c>
      <c r="H27" s="56"/>
      <c r="I27" s="56"/>
    </row>
    <row r="28" spans="1:9" ht="15">
      <c r="A28" s="8">
        <v>11</v>
      </c>
      <c r="B28" s="11" t="s">
        <v>38</v>
      </c>
      <c r="C28" s="26">
        <v>4</v>
      </c>
      <c r="D28" s="56">
        <v>1</v>
      </c>
      <c r="E28" s="56">
        <v>1</v>
      </c>
      <c r="F28" s="56">
        <v>3</v>
      </c>
      <c r="G28" s="56">
        <v>3</v>
      </c>
      <c r="H28" s="56"/>
      <c r="I28" s="56"/>
    </row>
    <row r="29" spans="1:9" ht="15">
      <c r="A29" s="8">
        <v>12</v>
      </c>
      <c r="B29" s="11" t="s">
        <v>39</v>
      </c>
      <c r="C29" s="26">
        <v>13</v>
      </c>
      <c r="D29" s="56">
        <v>7</v>
      </c>
      <c r="E29" s="56">
        <v>7</v>
      </c>
      <c r="F29" s="56">
        <v>6</v>
      </c>
      <c r="G29" s="56">
        <v>5</v>
      </c>
      <c r="H29" s="56"/>
      <c r="I29" s="56"/>
    </row>
    <row r="30" spans="1:9" ht="15">
      <c r="A30" s="8">
        <v>13</v>
      </c>
      <c r="B30" s="11" t="s">
        <v>40</v>
      </c>
      <c r="C30" s="26">
        <v>4</v>
      </c>
      <c r="D30" s="56">
        <v>1</v>
      </c>
      <c r="E30" s="56">
        <v>1</v>
      </c>
      <c r="F30" s="56">
        <v>3</v>
      </c>
      <c r="G30" s="56">
        <v>3</v>
      </c>
      <c r="H30" s="56"/>
      <c r="I30" s="56"/>
    </row>
    <row r="31" spans="1:9" ht="15">
      <c r="A31" s="8">
        <v>14</v>
      </c>
      <c r="B31" s="11" t="s">
        <v>41</v>
      </c>
      <c r="C31" s="26">
        <v>2</v>
      </c>
      <c r="D31" s="56">
        <v>1</v>
      </c>
      <c r="E31" s="56">
        <v>1</v>
      </c>
      <c r="F31" s="56">
        <v>1</v>
      </c>
      <c r="G31" s="56">
        <v>1</v>
      </c>
      <c r="H31" s="56"/>
      <c r="I31" s="56"/>
    </row>
    <row r="32" spans="1:9" ht="15">
      <c r="A32" s="8">
        <v>15</v>
      </c>
      <c r="B32" s="11" t="s">
        <v>42</v>
      </c>
      <c r="C32" s="26">
        <v>5</v>
      </c>
      <c r="D32" s="56">
        <v>4</v>
      </c>
      <c r="E32" s="56">
        <v>4</v>
      </c>
      <c r="F32" s="56">
        <v>1</v>
      </c>
      <c r="G32" s="56">
        <v>1</v>
      </c>
      <c r="H32" s="56"/>
      <c r="I32" s="56"/>
    </row>
    <row r="33" spans="1:9" ht="15">
      <c r="A33" s="8">
        <v>17</v>
      </c>
      <c r="B33" s="11" t="s">
        <v>43</v>
      </c>
      <c r="C33" s="26">
        <v>2</v>
      </c>
      <c r="D33" s="56"/>
      <c r="E33" s="56"/>
      <c r="F33" s="56">
        <v>2</v>
      </c>
      <c r="G33" s="56">
        <v>2</v>
      </c>
      <c r="H33" s="56"/>
      <c r="I33" s="56"/>
    </row>
    <row r="34" spans="1:9" ht="15">
      <c r="A34" s="8">
        <v>18</v>
      </c>
      <c r="B34" s="11" t="s">
        <v>52</v>
      </c>
      <c r="C34" s="26">
        <v>3</v>
      </c>
      <c r="D34" s="56">
        <v>3</v>
      </c>
      <c r="E34" s="56">
        <v>3</v>
      </c>
      <c r="F34" s="56"/>
      <c r="G34" s="56"/>
      <c r="H34" s="56"/>
      <c r="I34" s="56"/>
    </row>
    <row r="35" spans="1:9" ht="15">
      <c r="A35" s="6"/>
      <c r="B35" s="12" t="s">
        <v>44</v>
      </c>
      <c r="C35" s="3">
        <f aca="true" t="shared" si="1" ref="C35:I35">SUM(C18:C34)</f>
        <v>115</v>
      </c>
      <c r="D35" s="19">
        <f t="shared" si="1"/>
        <v>61</v>
      </c>
      <c r="E35" s="19">
        <f t="shared" si="1"/>
        <v>61</v>
      </c>
      <c r="F35" s="19">
        <f t="shared" si="1"/>
        <v>54</v>
      </c>
      <c r="G35" s="19">
        <f t="shared" si="1"/>
        <v>53</v>
      </c>
      <c r="H35" s="19">
        <f t="shared" si="1"/>
        <v>0</v>
      </c>
      <c r="I35" s="19">
        <f t="shared" si="1"/>
        <v>0</v>
      </c>
    </row>
    <row r="36" spans="1:9" ht="15">
      <c r="A36" s="8">
        <v>1</v>
      </c>
      <c r="B36" s="13" t="s">
        <v>45</v>
      </c>
      <c r="C36" s="26">
        <v>2</v>
      </c>
      <c r="D36" s="16">
        <v>1</v>
      </c>
      <c r="E36" s="16">
        <v>1</v>
      </c>
      <c r="F36" s="16">
        <v>1</v>
      </c>
      <c r="G36" s="16">
        <v>1</v>
      </c>
      <c r="H36" s="16"/>
      <c r="I36" s="16"/>
    </row>
    <row r="37" spans="1:9" ht="15">
      <c r="A37" s="8">
        <v>2</v>
      </c>
      <c r="B37" s="13" t="s">
        <v>46</v>
      </c>
      <c r="C37" s="26">
        <v>1</v>
      </c>
      <c r="D37" s="16"/>
      <c r="E37" s="16"/>
      <c r="F37" s="16">
        <v>1</v>
      </c>
      <c r="G37" s="16">
        <v>1</v>
      </c>
      <c r="H37" s="16"/>
      <c r="I37" s="16"/>
    </row>
    <row r="38" spans="1:9" ht="15">
      <c r="A38" s="8">
        <v>3</v>
      </c>
      <c r="B38" s="13" t="s">
        <v>47</v>
      </c>
      <c r="C38" s="26">
        <v>2</v>
      </c>
      <c r="D38" s="16">
        <v>2</v>
      </c>
      <c r="E38" s="16">
        <v>2</v>
      </c>
      <c r="F38" s="16"/>
      <c r="G38" s="16"/>
      <c r="H38" s="16"/>
      <c r="I38" s="16"/>
    </row>
    <row r="39" spans="1:9" ht="15">
      <c r="A39" s="6"/>
      <c r="B39" s="12" t="s">
        <v>48</v>
      </c>
      <c r="C39" s="25">
        <f aca="true" t="shared" si="2" ref="C39">C36+C37+C38</f>
        <v>5</v>
      </c>
      <c r="D39" s="19">
        <f aca="true" t="shared" si="3" ref="D39:I39">SUM(D36:D38)</f>
        <v>3</v>
      </c>
      <c r="E39" s="19">
        <f t="shared" si="3"/>
        <v>3</v>
      </c>
      <c r="F39" s="19">
        <f t="shared" si="3"/>
        <v>2</v>
      </c>
      <c r="G39" s="19">
        <f t="shared" si="3"/>
        <v>2</v>
      </c>
      <c r="H39" s="19">
        <f t="shared" si="3"/>
        <v>0</v>
      </c>
      <c r="I39" s="19">
        <f t="shared" si="3"/>
        <v>0</v>
      </c>
    </row>
    <row r="40" spans="1:9" ht="15">
      <c r="A40" s="8">
        <v>1</v>
      </c>
      <c r="B40" s="18" t="s">
        <v>3</v>
      </c>
      <c r="C40" s="26">
        <v>2</v>
      </c>
      <c r="D40" s="16"/>
      <c r="E40" s="16"/>
      <c r="F40" s="16">
        <v>2</v>
      </c>
      <c r="G40" s="16">
        <v>2</v>
      </c>
      <c r="H40" s="16"/>
      <c r="I40" s="16"/>
    </row>
    <row r="41" spans="1:9" ht="15">
      <c r="A41" s="8">
        <v>2</v>
      </c>
      <c r="B41" s="18" t="s">
        <v>4</v>
      </c>
      <c r="C41" s="26">
        <v>3</v>
      </c>
      <c r="D41" s="16"/>
      <c r="E41" s="16"/>
      <c r="F41" s="16">
        <v>3</v>
      </c>
      <c r="G41" s="16">
        <v>3</v>
      </c>
      <c r="H41" s="16"/>
      <c r="I41" s="16"/>
    </row>
    <row r="42" spans="1:9" ht="15">
      <c r="A42" s="8">
        <v>3</v>
      </c>
      <c r="B42" s="18" t="s">
        <v>5</v>
      </c>
      <c r="C42" s="26">
        <v>2</v>
      </c>
      <c r="D42" s="16"/>
      <c r="E42" s="16"/>
      <c r="F42" s="16">
        <v>2</v>
      </c>
      <c r="G42" s="16">
        <v>2</v>
      </c>
      <c r="H42" s="16"/>
      <c r="I42" s="16"/>
    </row>
    <row r="43" spans="1:9" ht="15">
      <c r="A43" s="8">
        <v>4</v>
      </c>
      <c r="B43" s="18" t="s">
        <v>6</v>
      </c>
      <c r="C43" s="26">
        <v>2</v>
      </c>
      <c r="D43" s="16"/>
      <c r="E43" s="16"/>
      <c r="F43" s="16">
        <v>2</v>
      </c>
      <c r="G43" s="16">
        <v>2</v>
      </c>
      <c r="H43" s="16"/>
      <c r="I43" s="16"/>
    </row>
    <row r="44" spans="1:9" ht="15">
      <c r="A44" s="8">
        <v>5</v>
      </c>
      <c r="B44" s="18" t="s">
        <v>7</v>
      </c>
      <c r="C44" s="26">
        <v>14</v>
      </c>
      <c r="D44" s="16">
        <v>7</v>
      </c>
      <c r="E44" s="16">
        <v>7</v>
      </c>
      <c r="F44" s="16">
        <v>7</v>
      </c>
      <c r="G44" s="16">
        <v>7</v>
      </c>
      <c r="H44" s="16"/>
      <c r="I44" s="16"/>
    </row>
    <row r="45" spans="1:9" ht="15">
      <c r="A45" s="8">
        <v>6</v>
      </c>
      <c r="B45" s="18" t="s">
        <v>8</v>
      </c>
      <c r="C45" s="26">
        <v>2</v>
      </c>
      <c r="D45" s="16">
        <v>1</v>
      </c>
      <c r="E45" s="16">
        <v>1</v>
      </c>
      <c r="F45" s="16">
        <v>1</v>
      </c>
      <c r="G45" s="16">
        <v>1</v>
      </c>
      <c r="H45" s="16"/>
      <c r="I45" s="16"/>
    </row>
    <row r="46" spans="1:9" ht="15">
      <c r="A46" s="8">
        <v>7</v>
      </c>
      <c r="B46" s="18" t="s">
        <v>9</v>
      </c>
      <c r="C46" s="26">
        <v>5</v>
      </c>
      <c r="D46" s="16">
        <v>5</v>
      </c>
      <c r="E46" s="16">
        <v>4</v>
      </c>
      <c r="F46" s="16"/>
      <c r="G46" s="16"/>
      <c r="H46" s="16"/>
      <c r="I46" s="16"/>
    </row>
    <row r="47" spans="1:9" ht="12.75" customHeight="1">
      <c r="A47" s="8">
        <v>8</v>
      </c>
      <c r="B47" s="18" t="s">
        <v>10</v>
      </c>
      <c r="C47" s="26">
        <v>2</v>
      </c>
      <c r="D47" s="16">
        <v>1</v>
      </c>
      <c r="E47" s="16">
        <v>1</v>
      </c>
      <c r="F47" s="16">
        <v>1</v>
      </c>
      <c r="G47" s="16"/>
      <c r="H47" s="16"/>
      <c r="I47" s="16"/>
    </row>
    <row r="48" spans="1:9" ht="15">
      <c r="A48" s="8">
        <v>9</v>
      </c>
      <c r="B48" s="18" t="s">
        <v>11</v>
      </c>
      <c r="C48" s="26">
        <v>3</v>
      </c>
      <c r="D48" s="16">
        <v>1</v>
      </c>
      <c r="E48" s="16">
        <v>1</v>
      </c>
      <c r="F48" s="16">
        <v>2</v>
      </c>
      <c r="G48" s="16">
        <v>2</v>
      </c>
      <c r="H48" s="16"/>
      <c r="I48" s="16"/>
    </row>
    <row r="49" spans="1:9" ht="15">
      <c r="A49" s="8">
        <v>10</v>
      </c>
      <c r="B49" s="18" t="s">
        <v>12</v>
      </c>
      <c r="C49" s="26">
        <v>5</v>
      </c>
      <c r="D49" s="16">
        <v>3</v>
      </c>
      <c r="E49" s="16">
        <v>3</v>
      </c>
      <c r="F49" s="16">
        <v>2</v>
      </c>
      <c r="G49" s="16">
        <v>1</v>
      </c>
      <c r="H49" s="16"/>
      <c r="I49" s="16"/>
    </row>
    <row r="50" spans="1:9" ht="15">
      <c r="A50" s="8">
        <v>11</v>
      </c>
      <c r="B50" s="18" t="s">
        <v>13</v>
      </c>
      <c r="C50" s="26">
        <v>2</v>
      </c>
      <c r="D50" s="16">
        <v>1</v>
      </c>
      <c r="E50" s="16"/>
      <c r="F50" s="16">
        <v>1</v>
      </c>
      <c r="G50" s="16">
        <v>1</v>
      </c>
      <c r="H50" s="16"/>
      <c r="I50" s="16"/>
    </row>
    <row r="51" spans="1:9" ht="15">
      <c r="A51" s="8">
        <v>12</v>
      </c>
      <c r="B51" s="18" t="s">
        <v>14</v>
      </c>
      <c r="C51" s="26">
        <v>2</v>
      </c>
      <c r="D51" s="16"/>
      <c r="E51" s="16"/>
      <c r="F51" s="16">
        <v>2</v>
      </c>
      <c r="G51" s="16">
        <v>2</v>
      </c>
      <c r="H51" s="16"/>
      <c r="I51" s="16"/>
    </row>
    <row r="52" spans="1:9" ht="15">
      <c r="A52" s="6"/>
      <c r="B52" s="12" t="s">
        <v>49</v>
      </c>
      <c r="C52" s="29">
        <f aca="true" t="shared" si="4" ref="C52">SUM(C40:C51)</f>
        <v>44</v>
      </c>
      <c r="D52" s="19">
        <f aca="true" t="shared" si="5" ref="D52:I52">SUM(D40:D51)</f>
        <v>19</v>
      </c>
      <c r="E52" s="19">
        <f t="shared" si="5"/>
        <v>17</v>
      </c>
      <c r="F52" s="19">
        <f t="shared" si="5"/>
        <v>25</v>
      </c>
      <c r="G52" s="19">
        <f t="shared" si="5"/>
        <v>23</v>
      </c>
      <c r="H52" s="19">
        <f t="shared" si="5"/>
        <v>0</v>
      </c>
      <c r="I52" s="19">
        <f t="shared" si="5"/>
        <v>0</v>
      </c>
    </row>
    <row r="53" spans="1:9" ht="15">
      <c r="A53" s="22"/>
      <c r="B53" s="23" t="s">
        <v>50</v>
      </c>
      <c r="C53" s="24">
        <f aca="true" t="shared" si="6" ref="C53:I53">C17+C35+C39+C52</f>
        <v>407</v>
      </c>
      <c r="D53" s="24">
        <f t="shared" si="6"/>
        <v>232</v>
      </c>
      <c r="E53" s="24">
        <f t="shared" si="6"/>
        <v>230</v>
      </c>
      <c r="F53" s="24">
        <f t="shared" si="6"/>
        <v>171</v>
      </c>
      <c r="G53" s="24">
        <f t="shared" si="6"/>
        <v>168</v>
      </c>
      <c r="H53" s="24">
        <f t="shared" si="6"/>
        <v>0</v>
      </c>
      <c r="I53" s="24">
        <f t="shared" si="6"/>
        <v>4</v>
      </c>
    </row>
  </sheetData>
  <mergeCells count="9">
    <mergeCell ref="G1:G3"/>
    <mergeCell ref="H1:H3"/>
    <mergeCell ref="I1:I3"/>
    <mergeCell ref="A1:A4"/>
    <mergeCell ref="B1:B4"/>
    <mergeCell ref="C1:C4"/>
    <mergeCell ref="D1:D3"/>
    <mergeCell ref="E1:E3"/>
    <mergeCell ref="F1:F3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 topLeftCell="A1">
      <pane xSplit="10" ySplit="10" topLeftCell="K47" activePane="bottomRight" state="frozen"/>
      <selection pane="topRight" activeCell="J1" sqref="J1"/>
      <selection pane="bottomLeft" activeCell="A11" sqref="A11"/>
      <selection pane="bottomRight" activeCell="L7" sqref="L6:L7"/>
    </sheetView>
  </sheetViews>
  <sheetFormatPr defaultColWidth="9.140625" defaultRowHeight="15"/>
  <cols>
    <col min="1" max="1" width="4.57421875" style="0" customWidth="1"/>
    <col min="2" max="2" width="20.28125" style="0" customWidth="1"/>
    <col min="5" max="5" width="10.140625" style="0" customWidth="1"/>
    <col min="9" max="9" width="10.57421875" style="0" customWidth="1"/>
  </cols>
  <sheetData>
    <row r="1" spans="1:10" ht="63.75">
      <c r="A1" s="96" t="s">
        <v>0</v>
      </c>
      <c r="B1" s="96" t="s">
        <v>86</v>
      </c>
      <c r="C1" s="46" t="s">
        <v>80</v>
      </c>
      <c r="D1" s="46" t="s">
        <v>53</v>
      </c>
      <c r="E1" s="46" t="s">
        <v>81</v>
      </c>
      <c r="F1" s="46" t="s">
        <v>82</v>
      </c>
      <c r="G1" s="46" t="s">
        <v>83</v>
      </c>
      <c r="H1" s="46" t="s">
        <v>84</v>
      </c>
      <c r="I1" s="46" t="s">
        <v>85</v>
      </c>
      <c r="J1" s="47" t="s">
        <v>87</v>
      </c>
    </row>
    <row r="2" spans="1:10" ht="15">
      <c r="A2" s="96"/>
      <c r="B2" s="96"/>
      <c r="C2" s="46" t="s">
        <v>77</v>
      </c>
      <c r="D2" s="46"/>
      <c r="E2" s="46" t="s">
        <v>77</v>
      </c>
      <c r="F2" s="46" t="s">
        <v>77</v>
      </c>
      <c r="G2" s="46" t="s">
        <v>77</v>
      </c>
      <c r="H2" s="46" t="s">
        <v>77</v>
      </c>
      <c r="I2" s="46" t="s">
        <v>77</v>
      </c>
      <c r="J2" s="47"/>
    </row>
    <row r="3" spans="1:10" ht="15">
      <c r="A3" s="48">
        <v>1</v>
      </c>
      <c r="B3" s="49" t="s">
        <v>15</v>
      </c>
      <c r="C3" s="50">
        <v>21</v>
      </c>
      <c r="D3" s="51">
        <f>(E3/C3)*100</f>
        <v>85.71428571428571</v>
      </c>
      <c r="E3" s="52">
        <v>18</v>
      </c>
      <c r="F3" s="53">
        <v>9</v>
      </c>
      <c r="G3" s="53">
        <v>9</v>
      </c>
      <c r="H3" s="53"/>
      <c r="I3" s="54"/>
      <c r="J3" s="55">
        <f>F3+G3+H3+I3</f>
        <v>18</v>
      </c>
    </row>
    <row r="4" spans="1:10" ht="15">
      <c r="A4" s="8">
        <v>2</v>
      </c>
      <c r="B4" s="9" t="s">
        <v>16</v>
      </c>
      <c r="C4" s="34">
        <v>28</v>
      </c>
      <c r="D4" s="35">
        <f aca="true" t="shared" si="0" ref="D4:D51">(E4/C4)*100</f>
        <v>78.57142857142857</v>
      </c>
      <c r="E4" s="31">
        <v>22</v>
      </c>
      <c r="F4" s="1">
        <v>12</v>
      </c>
      <c r="G4" s="1">
        <v>8</v>
      </c>
      <c r="H4" s="1"/>
      <c r="I4" s="43">
        <v>2</v>
      </c>
      <c r="J4" s="45">
        <f aca="true" t="shared" si="1" ref="J4:J49">F4+G4+H4+I4</f>
        <v>22</v>
      </c>
    </row>
    <row r="5" spans="1:10" ht="15">
      <c r="A5" s="8">
        <v>3</v>
      </c>
      <c r="B5" s="9" t="s">
        <v>17</v>
      </c>
      <c r="C5" s="34">
        <v>15</v>
      </c>
      <c r="D5" s="35">
        <f t="shared" si="0"/>
        <v>73.33333333333333</v>
      </c>
      <c r="E5" s="31">
        <v>11</v>
      </c>
      <c r="F5" s="1">
        <v>4</v>
      </c>
      <c r="G5" s="1">
        <v>5</v>
      </c>
      <c r="H5" s="1"/>
      <c r="I5" s="43">
        <v>2</v>
      </c>
      <c r="J5" s="45">
        <f t="shared" si="1"/>
        <v>11</v>
      </c>
    </row>
    <row r="6" spans="1:10" ht="15">
      <c r="A6" s="8">
        <v>4</v>
      </c>
      <c r="B6" s="9" t="s">
        <v>18</v>
      </c>
      <c r="C6" s="34">
        <v>24</v>
      </c>
      <c r="D6" s="35">
        <f t="shared" si="0"/>
        <v>87.5</v>
      </c>
      <c r="E6" s="31">
        <v>21</v>
      </c>
      <c r="F6" s="1">
        <v>12</v>
      </c>
      <c r="G6" s="1">
        <v>9</v>
      </c>
      <c r="H6" s="1"/>
      <c r="I6" s="43"/>
      <c r="J6" s="45">
        <f t="shared" si="1"/>
        <v>21</v>
      </c>
    </row>
    <row r="7" spans="1:10" ht="15">
      <c r="A7" s="8">
        <v>5</v>
      </c>
      <c r="B7" s="9" t="s">
        <v>19</v>
      </c>
      <c r="C7" s="34">
        <v>25</v>
      </c>
      <c r="D7" s="35">
        <f t="shared" si="0"/>
        <v>84</v>
      </c>
      <c r="E7" s="31">
        <v>21</v>
      </c>
      <c r="F7" s="1">
        <v>12</v>
      </c>
      <c r="G7" s="1">
        <v>7</v>
      </c>
      <c r="H7" s="1"/>
      <c r="I7" s="43">
        <v>2</v>
      </c>
      <c r="J7" s="45">
        <f t="shared" si="1"/>
        <v>21</v>
      </c>
    </row>
    <row r="8" spans="1:10" ht="15">
      <c r="A8" s="8">
        <v>6</v>
      </c>
      <c r="B8" s="9" t="s">
        <v>20</v>
      </c>
      <c r="C8" s="34">
        <v>20</v>
      </c>
      <c r="D8" s="35">
        <f t="shared" si="0"/>
        <v>100</v>
      </c>
      <c r="E8" s="31">
        <v>20</v>
      </c>
      <c r="F8" s="1">
        <v>6</v>
      </c>
      <c r="G8" s="1">
        <v>10</v>
      </c>
      <c r="H8" s="1"/>
      <c r="I8" s="43">
        <v>4</v>
      </c>
      <c r="J8" s="45">
        <f>F8+G8+H8+I8</f>
        <v>20</v>
      </c>
    </row>
    <row r="9" spans="1:10" ht="15">
      <c r="A9" s="8">
        <v>7</v>
      </c>
      <c r="B9" s="9" t="s">
        <v>21</v>
      </c>
      <c r="C9" s="34">
        <v>9</v>
      </c>
      <c r="D9" s="35">
        <f t="shared" si="0"/>
        <v>100</v>
      </c>
      <c r="E9" s="31">
        <v>9</v>
      </c>
      <c r="F9" s="1">
        <v>2</v>
      </c>
      <c r="G9" s="1">
        <v>4</v>
      </c>
      <c r="H9" s="1"/>
      <c r="I9" s="43">
        <v>3</v>
      </c>
      <c r="J9" s="45">
        <f>F9+G9+H9+I9</f>
        <v>9</v>
      </c>
    </row>
    <row r="10" spans="1:10" ht="15">
      <c r="A10" s="8">
        <v>8</v>
      </c>
      <c r="B10" s="9" t="s">
        <v>22</v>
      </c>
      <c r="C10" s="34">
        <v>9</v>
      </c>
      <c r="D10" s="35">
        <f t="shared" si="0"/>
        <v>88.88888888888889</v>
      </c>
      <c r="E10" s="31">
        <v>8</v>
      </c>
      <c r="F10" s="1">
        <v>5</v>
      </c>
      <c r="G10" s="1">
        <v>3</v>
      </c>
      <c r="H10" s="1"/>
      <c r="I10" s="43"/>
      <c r="J10" s="45">
        <f t="shared" si="1"/>
        <v>8</v>
      </c>
    </row>
    <row r="11" spans="1:10" ht="15">
      <c r="A11" s="8">
        <v>9</v>
      </c>
      <c r="B11" s="9" t="s">
        <v>23</v>
      </c>
      <c r="C11" s="34">
        <v>24</v>
      </c>
      <c r="D11" s="35">
        <f t="shared" si="0"/>
        <v>95.83333333333334</v>
      </c>
      <c r="E11" s="31">
        <v>23</v>
      </c>
      <c r="F11" s="1">
        <v>5</v>
      </c>
      <c r="G11" s="1">
        <v>14</v>
      </c>
      <c r="H11" s="1"/>
      <c r="I11" s="43">
        <v>4</v>
      </c>
      <c r="J11" s="45">
        <f t="shared" si="1"/>
        <v>23</v>
      </c>
    </row>
    <row r="12" spans="1:10" ht="15">
      <c r="A12" s="8">
        <v>10</v>
      </c>
      <c r="B12" s="9" t="s">
        <v>24</v>
      </c>
      <c r="C12" s="34">
        <v>25</v>
      </c>
      <c r="D12" s="35">
        <f t="shared" si="0"/>
        <v>100</v>
      </c>
      <c r="E12" s="31">
        <v>25</v>
      </c>
      <c r="F12" s="1">
        <v>9</v>
      </c>
      <c r="G12" s="1">
        <v>10</v>
      </c>
      <c r="H12" s="1"/>
      <c r="I12" s="43">
        <v>6</v>
      </c>
      <c r="J12" s="45">
        <f t="shared" si="1"/>
        <v>25</v>
      </c>
    </row>
    <row r="13" spans="1:10" ht="15">
      <c r="A13" s="8">
        <v>11</v>
      </c>
      <c r="B13" s="9" t="s">
        <v>25</v>
      </c>
      <c r="C13" s="34">
        <v>24</v>
      </c>
      <c r="D13" s="35">
        <f t="shared" si="0"/>
        <v>100</v>
      </c>
      <c r="E13" s="31">
        <v>24</v>
      </c>
      <c r="F13" s="1">
        <v>3</v>
      </c>
      <c r="G13" s="1">
        <v>18</v>
      </c>
      <c r="H13" s="1"/>
      <c r="I13" s="43">
        <v>3</v>
      </c>
      <c r="J13" s="45">
        <f t="shared" si="1"/>
        <v>24</v>
      </c>
    </row>
    <row r="14" spans="1:10" ht="15">
      <c r="A14" s="8">
        <v>12</v>
      </c>
      <c r="B14" s="9" t="s">
        <v>26</v>
      </c>
      <c r="C14" s="34">
        <v>19</v>
      </c>
      <c r="D14" s="35">
        <f t="shared" si="0"/>
        <v>73.68421052631578</v>
      </c>
      <c r="E14" s="31">
        <v>14</v>
      </c>
      <c r="F14" s="1">
        <v>7</v>
      </c>
      <c r="G14" s="1">
        <v>7</v>
      </c>
      <c r="H14" s="1"/>
      <c r="I14" s="43"/>
      <c r="J14" s="45">
        <f t="shared" si="1"/>
        <v>14</v>
      </c>
    </row>
    <row r="15" spans="1:10" ht="15">
      <c r="A15" s="6"/>
      <c r="B15" s="10" t="s">
        <v>27</v>
      </c>
      <c r="C15" s="36">
        <f>SUM(C3:C14)</f>
        <v>243</v>
      </c>
      <c r="D15" s="37"/>
      <c r="E15" s="32">
        <f aca="true" t="shared" si="2" ref="E15:J15">SUM(E3:E14)</f>
        <v>216</v>
      </c>
      <c r="F15" s="5">
        <f t="shared" si="2"/>
        <v>86</v>
      </c>
      <c r="G15" s="5">
        <f t="shared" si="2"/>
        <v>104</v>
      </c>
      <c r="H15" s="5">
        <f t="shared" si="2"/>
        <v>0</v>
      </c>
      <c r="I15" s="44">
        <f t="shared" si="2"/>
        <v>26</v>
      </c>
      <c r="J15" s="5">
        <f t="shared" si="2"/>
        <v>216</v>
      </c>
    </row>
    <row r="16" spans="1:10" ht="15">
      <c r="A16" s="8">
        <v>1</v>
      </c>
      <c r="B16" s="11" t="s">
        <v>28</v>
      </c>
      <c r="C16" s="34">
        <v>2</v>
      </c>
      <c r="D16" s="35">
        <f t="shared" si="0"/>
        <v>100</v>
      </c>
      <c r="E16" s="31">
        <v>2</v>
      </c>
      <c r="F16" s="1"/>
      <c r="G16" s="1">
        <v>2</v>
      </c>
      <c r="H16" s="1"/>
      <c r="I16" s="43"/>
      <c r="J16" s="45">
        <f t="shared" si="1"/>
        <v>2</v>
      </c>
    </row>
    <row r="17" spans="1:10" ht="15">
      <c r="A17" s="8">
        <v>2</v>
      </c>
      <c r="B17" s="11" t="s">
        <v>29</v>
      </c>
      <c r="C17" s="34">
        <v>13</v>
      </c>
      <c r="D17" s="35">
        <f t="shared" si="0"/>
        <v>100</v>
      </c>
      <c r="E17" s="31">
        <v>13</v>
      </c>
      <c r="F17" s="1">
        <v>3</v>
      </c>
      <c r="G17" s="1">
        <v>9</v>
      </c>
      <c r="H17" s="1"/>
      <c r="I17" s="43">
        <v>1</v>
      </c>
      <c r="J17" s="45">
        <f t="shared" si="1"/>
        <v>13</v>
      </c>
    </row>
    <row r="18" spans="1:10" ht="15">
      <c r="A18" s="8">
        <v>3</v>
      </c>
      <c r="B18" s="11" t="s">
        <v>30</v>
      </c>
      <c r="C18" s="34">
        <v>3</v>
      </c>
      <c r="D18" s="35">
        <f t="shared" si="0"/>
        <v>100</v>
      </c>
      <c r="E18" s="31">
        <v>3</v>
      </c>
      <c r="F18" s="1"/>
      <c r="G18" s="1">
        <v>2</v>
      </c>
      <c r="H18" s="1"/>
      <c r="I18" s="43">
        <v>1</v>
      </c>
      <c r="J18" s="45">
        <f t="shared" si="1"/>
        <v>3</v>
      </c>
    </row>
    <row r="19" spans="1:10" ht="15">
      <c r="A19" s="8">
        <v>4</v>
      </c>
      <c r="B19" s="11" t="s">
        <v>31</v>
      </c>
      <c r="C19" s="34">
        <v>6</v>
      </c>
      <c r="D19" s="35">
        <f t="shared" si="0"/>
        <v>83.33333333333334</v>
      </c>
      <c r="E19" s="31">
        <v>5</v>
      </c>
      <c r="F19" s="1"/>
      <c r="G19" s="1"/>
      <c r="H19" s="1"/>
      <c r="I19" s="43">
        <v>5</v>
      </c>
      <c r="J19" s="45">
        <f t="shared" si="1"/>
        <v>5</v>
      </c>
    </row>
    <row r="20" spans="1:10" ht="15">
      <c r="A20" s="8">
        <v>5</v>
      </c>
      <c r="B20" s="11" t="s">
        <v>32</v>
      </c>
      <c r="C20" s="34">
        <v>8</v>
      </c>
      <c r="D20" s="35">
        <f t="shared" si="0"/>
        <v>50</v>
      </c>
      <c r="E20" s="31">
        <v>4</v>
      </c>
      <c r="F20" s="1"/>
      <c r="G20" s="1">
        <v>3</v>
      </c>
      <c r="H20" s="1"/>
      <c r="I20" s="43">
        <v>1</v>
      </c>
      <c r="J20" s="45">
        <f t="shared" si="1"/>
        <v>4</v>
      </c>
    </row>
    <row r="21" spans="1:10" ht="15">
      <c r="A21" s="8">
        <v>6</v>
      </c>
      <c r="B21" s="11" t="s">
        <v>33</v>
      </c>
      <c r="C21" s="34">
        <v>8</v>
      </c>
      <c r="D21" s="35">
        <f t="shared" si="0"/>
        <v>100</v>
      </c>
      <c r="E21" s="31">
        <v>8</v>
      </c>
      <c r="F21" s="1">
        <v>2</v>
      </c>
      <c r="G21" s="1">
        <v>6</v>
      </c>
      <c r="H21" s="1"/>
      <c r="I21" s="43"/>
      <c r="J21" s="45">
        <f t="shared" si="1"/>
        <v>8</v>
      </c>
    </row>
    <row r="22" spans="1:10" ht="15">
      <c r="A22" s="8">
        <v>7</v>
      </c>
      <c r="B22" s="9" t="s">
        <v>34</v>
      </c>
      <c r="C22" s="34">
        <v>2</v>
      </c>
      <c r="D22" s="35">
        <f t="shared" si="0"/>
        <v>100</v>
      </c>
      <c r="E22" s="31">
        <v>2</v>
      </c>
      <c r="F22" s="1"/>
      <c r="G22" s="1"/>
      <c r="H22" s="1"/>
      <c r="I22" s="43">
        <v>2</v>
      </c>
      <c r="J22" s="45">
        <f t="shared" si="1"/>
        <v>2</v>
      </c>
    </row>
    <row r="23" spans="1:10" ht="15">
      <c r="A23" s="8">
        <v>8</v>
      </c>
      <c r="B23" s="11" t="s">
        <v>35</v>
      </c>
      <c r="C23" s="34">
        <v>4</v>
      </c>
      <c r="D23" s="35">
        <f t="shared" si="0"/>
        <v>100</v>
      </c>
      <c r="E23" s="31">
        <v>4</v>
      </c>
      <c r="F23" s="1"/>
      <c r="G23" s="1">
        <v>3</v>
      </c>
      <c r="H23" s="1"/>
      <c r="I23" s="43">
        <v>1</v>
      </c>
      <c r="J23" s="45">
        <f t="shared" si="1"/>
        <v>4</v>
      </c>
    </row>
    <row r="24" spans="1:10" ht="15">
      <c r="A24" s="8">
        <v>9</v>
      </c>
      <c r="B24" s="11" t="s">
        <v>36</v>
      </c>
      <c r="C24" s="34">
        <v>15</v>
      </c>
      <c r="D24" s="35">
        <f t="shared" si="0"/>
        <v>93.33333333333333</v>
      </c>
      <c r="E24" s="31">
        <v>14</v>
      </c>
      <c r="F24" s="1">
        <v>5</v>
      </c>
      <c r="G24" s="1">
        <v>8</v>
      </c>
      <c r="H24" s="1"/>
      <c r="I24" s="43">
        <v>1</v>
      </c>
      <c r="J24" s="45">
        <f t="shared" si="1"/>
        <v>14</v>
      </c>
    </row>
    <row r="25" spans="1:10" ht="15">
      <c r="A25" s="8">
        <v>10</v>
      </c>
      <c r="B25" s="11" t="s">
        <v>37</v>
      </c>
      <c r="C25" s="34">
        <v>21</v>
      </c>
      <c r="D25" s="35">
        <f t="shared" si="0"/>
        <v>100</v>
      </c>
      <c r="E25" s="31">
        <v>21</v>
      </c>
      <c r="F25" s="1">
        <v>14</v>
      </c>
      <c r="G25" s="1">
        <v>7</v>
      </c>
      <c r="H25" s="1"/>
      <c r="I25" s="43"/>
      <c r="J25" s="45">
        <f t="shared" si="1"/>
        <v>21</v>
      </c>
    </row>
    <row r="26" spans="1:10" ht="15">
      <c r="A26" s="8">
        <v>11</v>
      </c>
      <c r="B26" s="11" t="s">
        <v>38</v>
      </c>
      <c r="C26" s="34">
        <v>4</v>
      </c>
      <c r="D26" s="35">
        <f t="shared" si="0"/>
        <v>75</v>
      </c>
      <c r="E26" s="31">
        <v>3</v>
      </c>
      <c r="F26" s="1">
        <v>2</v>
      </c>
      <c r="G26" s="1">
        <v>1</v>
      </c>
      <c r="H26" s="1"/>
      <c r="I26" s="43"/>
      <c r="J26" s="45">
        <f t="shared" si="1"/>
        <v>3</v>
      </c>
    </row>
    <row r="27" spans="1:10" ht="15">
      <c r="A27" s="8">
        <v>12</v>
      </c>
      <c r="B27" s="11" t="s">
        <v>39</v>
      </c>
      <c r="C27" s="34">
        <v>13</v>
      </c>
      <c r="D27" s="35">
        <f t="shared" si="0"/>
        <v>100</v>
      </c>
      <c r="E27" s="31">
        <v>13</v>
      </c>
      <c r="F27" s="1">
        <v>5</v>
      </c>
      <c r="G27" s="1">
        <v>6</v>
      </c>
      <c r="H27" s="1"/>
      <c r="I27" s="43">
        <v>2</v>
      </c>
      <c r="J27" s="45">
        <f t="shared" si="1"/>
        <v>13</v>
      </c>
    </row>
    <row r="28" spans="1:10" ht="21">
      <c r="A28" s="8">
        <v>13</v>
      </c>
      <c r="B28" s="11" t="s">
        <v>40</v>
      </c>
      <c r="C28" s="34">
        <v>4</v>
      </c>
      <c r="D28" s="35">
        <f t="shared" si="0"/>
        <v>100</v>
      </c>
      <c r="E28" s="31">
        <v>4</v>
      </c>
      <c r="F28" s="1"/>
      <c r="G28" s="1">
        <v>4</v>
      </c>
      <c r="H28" s="1"/>
      <c r="I28" s="43"/>
      <c r="J28" s="45">
        <f t="shared" si="1"/>
        <v>4</v>
      </c>
    </row>
    <row r="29" spans="1:10" ht="15">
      <c r="A29" s="8">
        <v>14</v>
      </c>
      <c r="B29" s="11" t="s">
        <v>41</v>
      </c>
      <c r="C29" s="34">
        <v>2</v>
      </c>
      <c r="D29" s="35">
        <f t="shared" si="0"/>
        <v>100</v>
      </c>
      <c r="E29" s="31">
        <v>2</v>
      </c>
      <c r="F29" s="1"/>
      <c r="G29" s="1">
        <v>2</v>
      </c>
      <c r="H29" s="1"/>
      <c r="I29" s="43"/>
      <c r="J29" s="45">
        <f t="shared" si="1"/>
        <v>2</v>
      </c>
    </row>
    <row r="30" spans="1:10" ht="15">
      <c r="A30" s="8">
        <v>15</v>
      </c>
      <c r="B30" s="11" t="s">
        <v>42</v>
      </c>
      <c r="C30" s="34">
        <v>5</v>
      </c>
      <c r="D30" s="35">
        <f t="shared" si="0"/>
        <v>20</v>
      </c>
      <c r="E30" s="31">
        <v>1</v>
      </c>
      <c r="F30" s="1"/>
      <c r="G30" s="1">
        <v>1</v>
      </c>
      <c r="H30" s="1"/>
      <c r="I30" s="43"/>
      <c r="J30" s="45">
        <f t="shared" si="1"/>
        <v>1</v>
      </c>
    </row>
    <row r="31" spans="1:10" ht="15">
      <c r="A31" s="8">
        <v>17</v>
      </c>
      <c r="B31" s="11" t="s">
        <v>43</v>
      </c>
      <c r="C31" s="34">
        <v>2</v>
      </c>
      <c r="D31" s="35">
        <f t="shared" si="0"/>
        <v>0</v>
      </c>
      <c r="E31" s="31">
        <v>0</v>
      </c>
      <c r="F31" s="1"/>
      <c r="G31" s="1"/>
      <c r="H31" s="1"/>
      <c r="I31" s="1">
        <v>2</v>
      </c>
      <c r="J31" s="45">
        <f t="shared" si="1"/>
        <v>2</v>
      </c>
    </row>
    <row r="32" spans="1:10" ht="15">
      <c r="A32" s="8">
        <v>18</v>
      </c>
      <c r="B32" s="11" t="s">
        <v>52</v>
      </c>
      <c r="C32" s="34">
        <v>3</v>
      </c>
      <c r="D32" s="35">
        <f t="shared" si="0"/>
        <v>100</v>
      </c>
      <c r="E32" s="31">
        <v>3</v>
      </c>
      <c r="F32" s="1">
        <v>1</v>
      </c>
      <c r="G32" s="1">
        <v>2</v>
      </c>
      <c r="H32" s="1"/>
      <c r="I32" s="43"/>
      <c r="J32" s="45">
        <f t="shared" si="1"/>
        <v>3</v>
      </c>
    </row>
    <row r="33" spans="1:10" ht="15">
      <c r="A33" s="6"/>
      <c r="B33" s="12" t="s">
        <v>44</v>
      </c>
      <c r="C33" s="36">
        <f>SUM(C16:C32)</f>
        <v>115</v>
      </c>
      <c r="D33" s="37"/>
      <c r="E33" s="32">
        <v>104</v>
      </c>
      <c r="F33" s="5">
        <f aca="true" t="shared" si="3" ref="F33:J33">SUM(F16:F32)</f>
        <v>32</v>
      </c>
      <c r="G33" s="5">
        <f t="shared" si="3"/>
        <v>56</v>
      </c>
      <c r="H33" s="5">
        <f t="shared" si="3"/>
        <v>0</v>
      </c>
      <c r="I33" s="44">
        <f t="shared" si="3"/>
        <v>16</v>
      </c>
      <c r="J33" s="5">
        <f t="shared" si="3"/>
        <v>104</v>
      </c>
    </row>
    <row r="34" spans="1:10" ht="15">
      <c r="A34" s="8">
        <v>1</v>
      </c>
      <c r="B34" s="13" t="s">
        <v>45</v>
      </c>
      <c r="C34" s="34">
        <v>2</v>
      </c>
      <c r="D34" s="35">
        <f t="shared" si="0"/>
        <v>100</v>
      </c>
      <c r="E34" s="31">
        <v>2</v>
      </c>
      <c r="F34" s="1"/>
      <c r="G34" s="1">
        <v>2</v>
      </c>
      <c r="H34" s="1"/>
      <c r="I34" s="43"/>
      <c r="J34" s="45">
        <f t="shared" si="1"/>
        <v>2</v>
      </c>
    </row>
    <row r="35" spans="1:10" ht="15">
      <c r="A35" s="8">
        <v>2</v>
      </c>
      <c r="B35" s="13" t="s">
        <v>46</v>
      </c>
      <c r="C35" s="34">
        <v>1</v>
      </c>
      <c r="D35" s="35">
        <f t="shared" si="0"/>
        <v>100</v>
      </c>
      <c r="E35" s="31">
        <v>1</v>
      </c>
      <c r="F35" s="1"/>
      <c r="G35" s="1">
        <v>1</v>
      </c>
      <c r="H35" s="1"/>
      <c r="I35" s="43"/>
      <c r="J35" s="45">
        <f t="shared" si="1"/>
        <v>1</v>
      </c>
    </row>
    <row r="36" spans="1:10" ht="15">
      <c r="A36" s="8">
        <v>3</v>
      </c>
      <c r="B36" s="13" t="s">
        <v>47</v>
      </c>
      <c r="C36" s="34">
        <v>2</v>
      </c>
      <c r="D36" s="35">
        <f t="shared" si="0"/>
        <v>100</v>
      </c>
      <c r="E36" s="31">
        <v>2</v>
      </c>
      <c r="F36" s="1"/>
      <c r="G36" s="1">
        <v>2</v>
      </c>
      <c r="H36" s="1"/>
      <c r="I36" s="43"/>
      <c r="J36" s="45">
        <f t="shared" si="1"/>
        <v>2</v>
      </c>
    </row>
    <row r="37" spans="1:10" ht="15">
      <c r="A37" s="6"/>
      <c r="B37" s="12" t="s">
        <v>48</v>
      </c>
      <c r="C37" s="38">
        <f aca="true" t="shared" si="4" ref="C37">C34+C35+C36</f>
        <v>5</v>
      </c>
      <c r="D37" s="39"/>
      <c r="E37" s="32">
        <f aca="true" t="shared" si="5" ref="E37:J37">SUM(E34:E36)</f>
        <v>5</v>
      </c>
      <c r="F37" s="5">
        <f t="shared" si="5"/>
        <v>0</v>
      </c>
      <c r="G37" s="5">
        <f t="shared" si="5"/>
        <v>5</v>
      </c>
      <c r="H37" s="5">
        <f t="shared" si="5"/>
        <v>0</v>
      </c>
      <c r="I37" s="44">
        <f t="shared" si="5"/>
        <v>0</v>
      </c>
      <c r="J37" s="5">
        <f t="shared" si="5"/>
        <v>5</v>
      </c>
    </row>
    <row r="38" spans="1:10" ht="15">
      <c r="A38" s="8">
        <v>1</v>
      </c>
      <c r="B38" s="18" t="s">
        <v>3</v>
      </c>
      <c r="C38" s="34">
        <v>2</v>
      </c>
      <c r="D38" s="35">
        <f t="shared" si="0"/>
        <v>100</v>
      </c>
      <c r="E38" s="31">
        <v>2</v>
      </c>
      <c r="F38" s="1"/>
      <c r="G38" s="1">
        <v>1</v>
      </c>
      <c r="H38" s="1"/>
      <c r="I38" s="43">
        <v>1</v>
      </c>
      <c r="J38" s="45">
        <f t="shared" si="1"/>
        <v>2</v>
      </c>
    </row>
    <row r="39" spans="1:10" ht="15">
      <c r="A39" s="8">
        <v>2</v>
      </c>
      <c r="B39" s="18" t="s">
        <v>4</v>
      </c>
      <c r="C39" s="34">
        <v>3</v>
      </c>
      <c r="D39" s="35">
        <f t="shared" si="0"/>
        <v>100</v>
      </c>
      <c r="E39" s="31">
        <v>3</v>
      </c>
      <c r="F39" s="1"/>
      <c r="G39" s="1">
        <v>3</v>
      </c>
      <c r="H39" s="1"/>
      <c r="I39" s="43"/>
      <c r="J39" s="45">
        <f t="shared" si="1"/>
        <v>3</v>
      </c>
    </row>
    <row r="40" spans="1:10" ht="15">
      <c r="A40" s="8">
        <v>3</v>
      </c>
      <c r="B40" s="18" t="s">
        <v>5</v>
      </c>
      <c r="C40" s="34">
        <v>2</v>
      </c>
      <c r="D40" s="35">
        <f t="shared" si="0"/>
        <v>100</v>
      </c>
      <c r="E40" s="31">
        <v>2</v>
      </c>
      <c r="F40" s="1"/>
      <c r="G40" s="1">
        <v>2</v>
      </c>
      <c r="H40" s="1"/>
      <c r="I40" s="43"/>
      <c r="J40" s="45">
        <f t="shared" si="1"/>
        <v>2</v>
      </c>
    </row>
    <row r="41" spans="1:10" ht="15">
      <c r="A41" s="8">
        <v>4</v>
      </c>
      <c r="B41" s="18" t="s">
        <v>6</v>
      </c>
      <c r="C41" s="34">
        <v>2</v>
      </c>
      <c r="D41" s="35">
        <f t="shared" si="0"/>
        <v>100</v>
      </c>
      <c r="E41" s="31">
        <v>2</v>
      </c>
      <c r="F41" s="1"/>
      <c r="G41" s="1">
        <v>2</v>
      </c>
      <c r="H41" s="1"/>
      <c r="I41" s="43">
        <v>2</v>
      </c>
      <c r="J41" s="45">
        <f t="shared" si="1"/>
        <v>4</v>
      </c>
    </row>
    <row r="42" spans="1:10" ht="15">
      <c r="A42" s="8">
        <v>5</v>
      </c>
      <c r="B42" s="18" t="s">
        <v>7</v>
      </c>
      <c r="C42" s="34">
        <v>14</v>
      </c>
      <c r="D42" s="35">
        <f t="shared" si="0"/>
        <v>71.42857142857143</v>
      </c>
      <c r="E42" s="31">
        <v>10</v>
      </c>
      <c r="F42" s="1">
        <v>2</v>
      </c>
      <c r="G42" s="1">
        <v>8</v>
      </c>
      <c r="H42" s="1"/>
      <c r="I42" s="43"/>
      <c r="J42" s="45">
        <f t="shared" si="1"/>
        <v>10</v>
      </c>
    </row>
    <row r="43" spans="1:10" ht="15">
      <c r="A43" s="8">
        <v>6</v>
      </c>
      <c r="B43" s="18" t="s">
        <v>8</v>
      </c>
      <c r="C43" s="34">
        <v>2</v>
      </c>
      <c r="D43" s="35">
        <f t="shared" si="0"/>
        <v>100</v>
      </c>
      <c r="E43" s="31">
        <v>2</v>
      </c>
      <c r="F43" s="1"/>
      <c r="G43" s="1"/>
      <c r="H43" s="1"/>
      <c r="I43" s="43">
        <v>2</v>
      </c>
      <c r="J43" s="45">
        <f t="shared" si="1"/>
        <v>2</v>
      </c>
    </row>
    <row r="44" spans="1:10" ht="15">
      <c r="A44" s="8">
        <v>7</v>
      </c>
      <c r="B44" s="18" t="s">
        <v>9</v>
      </c>
      <c r="C44" s="34">
        <v>5</v>
      </c>
      <c r="D44" s="35">
        <f t="shared" si="0"/>
        <v>80</v>
      </c>
      <c r="E44" s="31">
        <v>4</v>
      </c>
      <c r="F44" s="1"/>
      <c r="G44" s="1"/>
      <c r="H44" s="1"/>
      <c r="I44" s="43">
        <v>4</v>
      </c>
      <c r="J44" s="45">
        <f t="shared" si="1"/>
        <v>4</v>
      </c>
    </row>
    <row r="45" spans="1:10" ht="15">
      <c r="A45" s="8">
        <v>8</v>
      </c>
      <c r="B45" s="18" t="s">
        <v>10</v>
      </c>
      <c r="C45" s="34">
        <v>2</v>
      </c>
      <c r="D45" s="35">
        <f t="shared" si="0"/>
        <v>50</v>
      </c>
      <c r="E45" s="31">
        <v>1</v>
      </c>
      <c r="F45" s="1"/>
      <c r="G45" s="1"/>
      <c r="H45" s="1"/>
      <c r="I45" s="43">
        <v>1</v>
      </c>
      <c r="J45" s="45">
        <f t="shared" si="1"/>
        <v>1</v>
      </c>
    </row>
    <row r="46" spans="1:10" ht="15">
      <c r="A46" s="8">
        <v>9</v>
      </c>
      <c r="B46" s="18" t="s">
        <v>11</v>
      </c>
      <c r="C46" s="34">
        <v>3</v>
      </c>
      <c r="D46" s="35">
        <f t="shared" si="0"/>
        <v>100</v>
      </c>
      <c r="E46" s="31">
        <v>3</v>
      </c>
      <c r="F46" s="1"/>
      <c r="G46" s="1"/>
      <c r="H46" s="1"/>
      <c r="I46" s="43">
        <v>3</v>
      </c>
      <c r="J46" s="45">
        <f t="shared" si="1"/>
        <v>3</v>
      </c>
    </row>
    <row r="47" spans="1:10" ht="15">
      <c r="A47" s="8">
        <v>10</v>
      </c>
      <c r="B47" s="18" t="s">
        <v>12</v>
      </c>
      <c r="C47" s="34">
        <v>5</v>
      </c>
      <c r="D47" s="35">
        <f t="shared" si="0"/>
        <v>80</v>
      </c>
      <c r="E47" s="31">
        <v>4</v>
      </c>
      <c r="F47" s="1"/>
      <c r="G47" s="1">
        <v>3</v>
      </c>
      <c r="H47" s="1"/>
      <c r="I47" s="43">
        <v>1</v>
      </c>
      <c r="J47" s="45">
        <f t="shared" si="1"/>
        <v>4</v>
      </c>
    </row>
    <row r="48" spans="1:10" ht="15">
      <c r="A48" s="8">
        <v>11</v>
      </c>
      <c r="B48" s="18" t="s">
        <v>13</v>
      </c>
      <c r="C48" s="34">
        <v>2</v>
      </c>
      <c r="D48" s="35">
        <f t="shared" si="0"/>
        <v>100</v>
      </c>
      <c r="E48" s="31">
        <v>2</v>
      </c>
      <c r="F48" s="1"/>
      <c r="G48" s="1"/>
      <c r="H48" s="1"/>
      <c r="I48" s="43">
        <v>2</v>
      </c>
      <c r="J48" s="45">
        <f t="shared" si="1"/>
        <v>2</v>
      </c>
    </row>
    <row r="49" spans="1:10" ht="15">
      <c r="A49" s="8">
        <v>12</v>
      </c>
      <c r="B49" s="18" t="s">
        <v>14</v>
      </c>
      <c r="C49" s="34">
        <v>2</v>
      </c>
      <c r="D49" s="35">
        <f t="shared" si="0"/>
        <v>100</v>
      </c>
      <c r="E49" s="31">
        <v>2</v>
      </c>
      <c r="F49" s="1"/>
      <c r="G49" s="1"/>
      <c r="H49" s="1"/>
      <c r="I49" s="43">
        <v>2</v>
      </c>
      <c r="J49" s="45">
        <f t="shared" si="1"/>
        <v>2</v>
      </c>
    </row>
    <row r="50" spans="1:10" ht="15">
      <c r="A50" s="6"/>
      <c r="B50" s="12" t="s">
        <v>49</v>
      </c>
      <c r="C50" s="40">
        <f aca="true" t="shared" si="6" ref="C50">SUM(C38:C49)</f>
        <v>44</v>
      </c>
      <c r="D50" s="41"/>
      <c r="E50" s="32">
        <v>39</v>
      </c>
      <c r="F50" s="5">
        <f>SUM(F38:F49)</f>
        <v>2</v>
      </c>
      <c r="G50" s="5">
        <f aca="true" t="shared" si="7" ref="G50:J50">SUM(G38:G49)</f>
        <v>19</v>
      </c>
      <c r="H50" s="5">
        <f t="shared" si="7"/>
        <v>0</v>
      </c>
      <c r="I50" s="44">
        <f t="shared" si="7"/>
        <v>18</v>
      </c>
      <c r="J50" s="5">
        <f t="shared" si="7"/>
        <v>39</v>
      </c>
    </row>
    <row r="51" spans="1:10" ht="15">
      <c r="A51" s="14"/>
      <c r="B51" s="15" t="s">
        <v>50</v>
      </c>
      <c r="C51" s="42">
        <f>C15+C33+C37+C50</f>
        <v>407</v>
      </c>
      <c r="D51" s="35">
        <f t="shared" si="0"/>
        <v>89.43488943488943</v>
      </c>
      <c r="E51" s="33">
        <f aca="true" t="shared" si="8" ref="E51:J51">E15+E33+E37+E50</f>
        <v>364</v>
      </c>
      <c r="F51" s="20">
        <f t="shared" si="8"/>
        <v>120</v>
      </c>
      <c r="G51" s="20">
        <f t="shared" si="8"/>
        <v>184</v>
      </c>
      <c r="H51" s="20">
        <f t="shared" si="8"/>
        <v>0</v>
      </c>
      <c r="I51" s="30">
        <f t="shared" si="8"/>
        <v>60</v>
      </c>
      <c r="J51" s="20">
        <f t="shared" si="8"/>
        <v>364</v>
      </c>
    </row>
  </sheetData>
  <mergeCells count="2">
    <mergeCell ref="A1:A2"/>
    <mergeCell ref="B1:B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2021-07-19T13:23:16Z</dcterms:modified>
  <cp:category/>
  <cp:version/>
  <cp:contentType/>
  <cp:contentStatus/>
</cp:coreProperties>
</file>